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projectenportaal.amersfoort.nl/project_SCOREwater/Lists/SCORE Water/Thermal Walks/Wandelingen/"/>
    </mc:Choice>
  </mc:AlternateContent>
  <xr:revisionPtr revIDLastSave="0" documentId="13_ncr:1_{83320E3E-74EB-40FC-ABC9-31E42254A9B2}" xr6:coauthVersionLast="47" xr6:coauthVersionMax="47" xr10:uidLastSave="{00000000-0000-0000-0000-000000000000}"/>
  <bookViews>
    <workbookView xWindow="-110" yWindow="-110" windowWidth="19420" windowHeight="10420" xr2:uid="{60BCA7E4-6376-49EE-97B8-BE6ACDDDB8AB}"/>
  </bookViews>
  <sheets>
    <sheet name="data" sheetId="1" r:id="rId1"/>
    <sheet name="opmerkingen" sheetId="4" r:id="rId2"/>
    <sheet name="conclusies" sheetId="5" r:id="rId3"/>
  </sheets>
  <definedNames>
    <definedName name="_xlnm._FilterDatabase" localSheetId="0" hidden="1">data!$A$2:$AJ$93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5" i="1" l="1"/>
  <c r="S24" i="1"/>
  <c r="S5" i="1"/>
  <c r="S6" i="1"/>
  <c r="S54" i="1"/>
  <c r="S57" i="1"/>
  <c r="S41" i="1"/>
  <c r="S62" i="1"/>
  <c r="S68" i="1"/>
  <c r="S69" i="1"/>
  <c r="S75" i="1"/>
  <c r="S78" i="1"/>
  <c r="S10" i="1"/>
  <c r="S22" i="1"/>
  <c r="S28" i="1"/>
  <c r="S9" i="1"/>
  <c r="S39" i="1"/>
  <c r="S38" i="1"/>
  <c r="S40" i="1"/>
  <c r="S51" i="1"/>
  <c r="S61" i="1"/>
  <c r="S63" i="1"/>
  <c r="S71" i="1"/>
  <c r="S81" i="1"/>
  <c r="S82" i="1"/>
  <c r="S84" i="1"/>
  <c r="S11" i="1"/>
  <c r="S33" i="1"/>
  <c r="S4" i="1"/>
  <c r="S88" i="1"/>
  <c r="S29" i="1"/>
  <c r="S27" i="1"/>
  <c r="S25" i="1"/>
  <c r="S20" i="1"/>
  <c r="S45" i="1"/>
  <c r="S44" i="1"/>
  <c r="S83" i="1"/>
  <c r="S18" i="1"/>
  <c r="S19" i="1"/>
  <c r="S37" i="1"/>
  <c r="S23" i="1"/>
  <c r="S35" i="1"/>
  <c r="S55" i="1"/>
  <c r="S56" i="1"/>
  <c r="S49" i="1"/>
  <c r="S64" i="1"/>
  <c r="S66" i="1"/>
  <c r="S74" i="1"/>
  <c r="S85" i="1"/>
  <c r="S3" i="1"/>
  <c r="S47" i="1"/>
  <c r="S52" i="1"/>
  <c r="S59" i="1"/>
  <c r="S70" i="1"/>
  <c r="S76" i="1"/>
  <c r="S79" i="1"/>
  <c r="S12" i="1"/>
  <c r="S13" i="1"/>
  <c r="S16" i="1"/>
  <c r="S21" i="1"/>
  <c r="S30" i="1"/>
  <c r="S31" i="1"/>
  <c r="S8" i="1"/>
  <c r="S86" i="1"/>
  <c r="S34" i="1"/>
  <c r="S7" i="1"/>
  <c r="S36" i="1"/>
  <c r="S50" i="1"/>
  <c r="S42" i="1"/>
  <c r="S46" i="1"/>
  <c r="S43" i="1"/>
  <c r="S48" i="1"/>
  <c r="S53" i="1"/>
  <c r="S58" i="1"/>
  <c r="S60" i="1"/>
  <c r="S77" i="1"/>
  <c r="S72" i="1"/>
  <c r="S80" i="1"/>
  <c r="S14" i="1"/>
  <c r="S17" i="1"/>
  <c r="S26" i="1"/>
  <c r="S32" i="1"/>
  <c r="S65" i="1"/>
  <c r="S67" i="1"/>
  <c r="S73" i="1"/>
  <c r="T15" i="1"/>
  <c r="T24" i="1"/>
  <c r="T5" i="1"/>
  <c r="T6" i="1"/>
  <c r="T54" i="1"/>
  <c r="T57" i="1"/>
  <c r="T41" i="1"/>
  <c r="T62" i="1"/>
  <c r="T68" i="1"/>
  <c r="T69" i="1"/>
  <c r="T75" i="1"/>
  <c r="T78" i="1"/>
  <c r="T10" i="1"/>
  <c r="T22" i="1"/>
  <c r="T28" i="1"/>
  <c r="T9" i="1"/>
  <c r="T39" i="1"/>
  <c r="T38" i="1"/>
  <c r="T40" i="1"/>
  <c r="T51" i="1"/>
  <c r="T61" i="1"/>
  <c r="T63" i="1"/>
  <c r="T71" i="1"/>
  <c r="T81" i="1"/>
  <c r="T82" i="1"/>
  <c r="T84" i="1"/>
  <c r="T11" i="1"/>
  <c r="T33" i="1"/>
  <c r="T4" i="1"/>
  <c r="T88" i="1"/>
  <c r="T29" i="1"/>
  <c r="T27" i="1"/>
  <c r="T25" i="1"/>
  <c r="T20" i="1"/>
  <c r="T45" i="1"/>
  <c r="T44" i="1"/>
  <c r="T83" i="1"/>
  <c r="T18" i="1"/>
  <c r="T19" i="1"/>
  <c r="T37" i="1"/>
  <c r="T23" i="1"/>
  <c r="T35" i="1"/>
  <c r="T55" i="1"/>
  <c r="T56" i="1"/>
  <c r="T49" i="1"/>
  <c r="T64" i="1"/>
  <c r="T66" i="1"/>
  <c r="T74" i="1"/>
  <c r="T85" i="1"/>
  <c r="T3" i="1"/>
  <c r="T47" i="1"/>
  <c r="T52" i="1"/>
  <c r="T59" i="1"/>
  <c r="T70" i="1"/>
  <c r="T76" i="1"/>
  <c r="T79" i="1"/>
  <c r="T12" i="1"/>
  <c r="T13" i="1"/>
  <c r="T16" i="1"/>
  <c r="T21" i="1"/>
  <c r="T30" i="1"/>
  <c r="T31" i="1"/>
  <c r="T8" i="1"/>
  <c r="T86" i="1"/>
  <c r="T34" i="1"/>
  <c r="T7" i="1"/>
  <c r="T36" i="1"/>
  <c r="T50" i="1"/>
  <c r="T42" i="1"/>
  <c r="T46" i="1"/>
  <c r="T43" i="1"/>
  <c r="T48" i="1"/>
  <c r="T53" i="1"/>
  <c r="T58" i="1"/>
  <c r="T60" i="1"/>
  <c r="T77" i="1"/>
  <c r="T72" i="1"/>
  <c r="T80" i="1"/>
  <c r="T14" i="1"/>
  <c r="T17" i="1"/>
  <c r="T26" i="1"/>
  <c r="T32" i="1"/>
  <c r="T65" i="1"/>
  <c r="T67" i="1"/>
  <c r="T73" i="1"/>
  <c r="R72" i="1"/>
  <c r="R47" i="1"/>
  <c r="R70" i="1"/>
  <c r="R69" i="1"/>
  <c r="R41" i="1"/>
  <c r="R68" i="1"/>
  <c r="R78" i="1"/>
  <c r="R14" i="1"/>
  <c r="R73" i="1"/>
  <c r="R67" i="1"/>
  <c r="R18" i="1"/>
  <c r="R37" i="1"/>
  <c r="R66" i="1"/>
  <c r="R49" i="1"/>
  <c r="R22" i="1"/>
  <c r="R39" i="1"/>
  <c r="R81" i="1"/>
  <c r="R51" i="1"/>
  <c r="R32" i="1"/>
  <c r="R65" i="1"/>
  <c r="R30" i="1"/>
  <c r="R31" i="1"/>
  <c r="R60" i="1"/>
  <c r="R17" i="1"/>
  <c r="R26" i="1"/>
  <c r="R24" i="1"/>
  <c r="R15" i="1"/>
  <c r="R75" i="1"/>
  <c r="R5" i="1"/>
  <c r="R57" i="1"/>
  <c r="R54" i="1"/>
  <c r="R62" i="1"/>
  <c r="R23" i="1"/>
  <c r="R64" i="1"/>
  <c r="R19" i="1"/>
  <c r="R74" i="1"/>
  <c r="R85" i="1"/>
  <c r="R56" i="1"/>
  <c r="R55" i="1"/>
  <c r="R35" i="1"/>
  <c r="R34" i="1"/>
  <c r="R86" i="1"/>
  <c r="R12" i="1"/>
  <c r="R21" i="1"/>
  <c r="R50" i="1"/>
  <c r="R46" i="1"/>
  <c r="R48" i="1"/>
  <c r="R43" i="1"/>
  <c r="R80" i="1"/>
  <c r="R38" i="1"/>
  <c r="R63" i="1"/>
  <c r="R28" i="1"/>
  <c r="R10" i="1"/>
  <c r="R9" i="1"/>
  <c r="R84" i="1"/>
  <c r="R61" i="1"/>
  <c r="R82" i="1"/>
  <c r="R40" i="1"/>
  <c r="R88" i="1"/>
  <c r="R27" i="1"/>
  <c r="R20" i="1"/>
  <c r="R11" i="1"/>
  <c r="R33" i="1"/>
  <c r="R4" i="1"/>
  <c r="R29" i="1"/>
  <c r="R44" i="1"/>
  <c r="R45" i="1"/>
  <c r="R25" i="1"/>
  <c r="R42" i="1"/>
  <c r="R16" i="1"/>
  <c r="R13" i="1"/>
  <c r="R8" i="1"/>
  <c r="R7" i="1"/>
  <c r="R58" i="1"/>
  <c r="R53" i="1"/>
  <c r="R36" i="1"/>
  <c r="R76" i="1"/>
  <c r="R3" i="1"/>
  <c r="R59" i="1"/>
  <c r="R52" i="1"/>
  <c r="R79" i="1"/>
  <c r="R83" i="1"/>
  <c r="R77" i="1"/>
  <c r="R6" i="1"/>
  <c r="R71" i="1"/>
  <c r="R87" i="1" l="1"/>
  <c r="R89" i="1" s="1"/>
  <c r="R90" i="1" s="1"/>
  <c r="S87" i="1"/>
  <c r="S89" i="1" s="1"/>
  <c r="S90" i="1" s="1"/>
  <c r="T87" i="1"/>
  <c r="T89" i="1" s="1"/>
  <c r="T90" i="1" s="1"/>
  <c r="T91" i="1" l="1"/>
  <c r="T92" i="1" s="1"/>
  <c r="S91" i="1"/>
  <c r="AF87" i="1"/>
  <c r="AA87" i="1"/>
  <c r="T93" i="1" l="1"/>
  <c r="T94" i="1" s="1"/>
  <c r="S92" i="1"/>
  <c r="S93" i="1" s="1"/>
  <c r="S94" i="1" s="1"/>
  <c r="AA89" i="1"/>
  <c r="AA90" i="1" s="1"/>
  <c r="AF89" i="1"/>
  <c r="AA91" i="1" l="1"/>
  <c r="AA92" i="1" s="1"/>
  <c r="AA93" i="1" s="1"/>
  <c r="AF90" i="1"/>
  <c r="AH87" i="1"/>
  <c r="AJ87" i="1"/>
  <c r="W87" i="1"/>
  <c r="AE87" i="1"/>
  <c r="AE89" i="1" s="1"/>
  <c r="AB87" i="1"/>
  <c r="AB89" i="1" s="1"/>
  <c r="X87" i="1"/>
  <c r="AI87" i="1"/>
  <c r="V87" i="1"/>
  <c r="AD87" i="1"/>
  <c r="AD89" i="1" s="1"/>
  <c r="AD90" i="1" s="1"/>
  <c r="Y87" i="1"/>
  <c r="AC87" i="1"/>
  <c r="AC89" i="1" s="1"/>
  <c r="AH89" i="1" l="1"/>
  <c r="AC90" i="1"/>
  <c r="AC91" i="1" s="1"/>
  <c r="X89" i="1"/>
  <c r="AF91" i="1"/>
  <c r="AF92" i="1" s="1"/>
  <c r="AJ89" i="1"/>
  <c r="V89" i="1"/>
  <c r="AA94" i="1"/>
  <c r="AE90" i="1"/>
  <c r="AE91" i="1" s="1"/>
  <c r="Y89" i="1"/>
  <c r="AD91" i="1"/>
  <c r="AI89" i="1"/>
  <c r="AB90" i="1"/>
  <c r="AB91" i="1" s="1"/>
  <c r="W89" i="1"/>
  <c r="W90" i="1" s="1"/>
  <c r="AD92" i="1" l="1"/>
  <c r="AD93" i="1" s="1"/>
  <c r="AD94" i="1" s="1"/>
  <c r="AC92" i="1"/>
  <c r="AC93" i="1" s="1"/>
  <c r="AC94" i="1" s="1"/>
  <c r="AH90" i="1"/>
  <c r="AH91" i="1" s="1"/>
  <c r="AB92" i="1"/>
  <c r="AB93" i="1" s="1"/>
  <c r="AB94" i="1" s="1"/>
  <c r="Y90" i="1"/>
  <c r="AF93" i="1"/>
  <c r="AF94" i="1" s="1"/>
  <c r="W91" i="1"/>
  <c r="W92" i="1" s="1"/>
  <c r="AI90" i="1"/>
  <c r="AE92" i="1"/>
  <c r="AE93" i="1" s="1"/>
  <c r="AE94" i="1" s="1"/>
  <c r="V90" i="1"/>
  <c r="X90" i="1"/>
  <c r="AJ90" i="1"/>
  <c r="AJ91" i="1" s="1"/>
  <c r="AJ92" i="1" s="1"/>
  <c r="W93" i="1" l="1"/>
  <c r="W94" i="1" s="1"/>
  <c r="AH92" i="1"/>
  <c r="AH93" i="1" s="1"/>
  <c r="X91" i="1"/>
  <c r="V91" i="1"/>
  <c r="V92" i="1" s="1"/>
  <c r="V93" i="1" s="1"/>
  <c r="AJ93" i="1"/>
  <c r="AJ94" i="1" s="1"/>
  <c r="AI91" i="1"/>
  <c r="AI92" i="1" s="1"/>
  <c r="AI93" i="1" s="1"/>
  <c r="Y91" i="1"/>
  <c r="AI94" i="1" l="1"/>
  <c r="V94" i="1"/>
  <c r="AH94" i="1"/>
  <c r="X92" i="1"/>
  <c r="X93" i="1" s="1"/>
  <c r="Y92" i="1"/>
  <c r="Y93" i="1" s="1"/>
  <c r="Y94" i="1" s="1"/>
  <c r="X94" i="1" l="1"/>
  <c r="R91" i="1"/>
  <c r="R92" i="1" s="1"/>
  <c r="R93" i="1" s="1"/>
  <c r="R94" i="1" s="1"/>
  <c r="AG87" i="1"/>
  <c r="AG89" i="1" s="1"/>
  <c r="Z87" i="1"/>
  <c r="Z89" i="1" s="1"/>
  <c r="U87" i="1"/>
  <c r="U89" i="1" s="1"/>
  <c r="AG90" i="1" l="1"/>
  <c r="AG91" i="1" s="1"/>
  <c r="AG92" i="1" s="1"/>
  <c r="AG93" i="1" s="1"/>
  <c r="U90" i="1"/>
  <c r="Z90" i="1"/>
  <c r="U91" i="1" l="1"/>
  <c r="Z91" i="1"/>
  <c r="AG94" i="1"/>
  <c r="U92" i="1" l="1"/>
  <c r="U93" i="1" s="1"/>
  <c r="Z92" i="1"/>
  <c r="Z93" i="1" s="1"/>
  <c r="Z94" i="1" s="1"/>
  <c r="U94" i="1" l="1"/>
</calcChain>
</file>

<file path=xl/sharedStrings.xml><?xml version="1.0" encoding="utf-8"?>
<sst xmlns="http://schemas.openxmlformats.org/spreadsheetml/2006/main" count="584" uniqueCount="152">
  <si>
    <t>walk</t>
  </si>
  <si>
    <t>naam</t>
  </si>
  <si>
    <t>weersomstandigheden</t>
  </si>
  <si>
    <t>omgevingskenmerken</t>
  </si>
  <si>
    <t>zon</t>
  </si>
  <si>
    <t>zon/schaduw/bewolkt</t>
  </si>
  <si>
    <t>plein/park/straat</t>
  </si>
  <si>
    <t>wind</t>
  </si>
  <si>
    <t>luchtv</t>
  </si>
  <si>
    <t>uv</t>
  </si>
  <si>
    <t>ervaringen</t>
  </si>
  <si>
    <t>factoren</t>
  </si>
  <si>
    <t>schaduw</t>
  </si>
  <si>
    <t>groen</t>
  </si>
  <si>
    <t>water</t>
  </si>
  <si>
    <t>kleding</t>
  </si>
  <si>
    <t>beweging</t>
  </si>
  <si>
    <t>behoeftes</t>
  </si>
  <si>
    <t>te warm</t>
  </si>
  <si>
    <t>te koud</t>
  </si>
  <si>
    <t xml:space="preserve">groen </t>
  </si>
  <si>
    <t>ervaring</t>
  </si>
  <si>
    <t>#</t>
  </si>
  <si>
    <t>stationsplein</t>
  </si>
  <si>
    <t xml:space="preserve">plein </t>
  </si>
  <si>
    <t>versteend</t>
  </si>
  <si>
    <t>versteend/groen</t>
  </si>
  <si>
    <t>hoek stationsplein</t>
  </si>
  <si>
    <t>bewolkt</t>
  </si>
  <si>
    <t>straat</t>
  </si>
  <si>
    <t>water/bomen/schaduw/wind</t>
  </si>
  <si>
    <t>snouckaertlaan</t>
  </si>
  <si>
    <t>bomen</t>
  </si>
  <si>
    <t>zonnehof</t>
  </si>
  <si>
    <t xml:space="preserve">zon </t>
  </si>
  <si>
    <t>park</t>
  </si>
  <si>
    <t>spoorstraat</t>
  </si>
  <si>
    <t>reinaartpad</t>
  </si>
  <si>
    <t>isegrimplein</t>
  </si>
  <si>
    <t>plein</t>
  </si>
  <si>
    <t>kanteklaarpad</t>
  </si>
  <si>
    <t xml:space="preserve">water </t>
  </si>
  <si>
    <t>winkelcentrum</t>
  </si>
  <si>
    <t>elegastpad</t>
  </si>
  <si>
    <t>belijnhof</t>
  </si>
  <si>
    <t>koning nobelpad</t>
  </si>
  <si>
    <t>marienhof</t>
  </si>
  <si>
    <t>Herenstraat</t>
  </si>
  <si>
    <t>stovestraat</t>
  </si>
  <si>
    <t>hof</t>
  </si>
  <si>
    <t>langestraat</t>
  </si>
  <si>
    <t>++</t>
  </si>
  <si>
    <t>+</t>
  </si>
  <si>
    <t>-</t>
  </si>
  <si>
    <t>--</t>
  </si>
  <si>
    <t>kortegracht</t>
  </si>
  <si>
    <t>muurhuizen</t>
  </si>
  <si>
    <t>1</t>
  </si>
  <si>
    <t>vergelijkbaar</t>
  </si>
  <si>
    <t>wind2</t>
  </si>
  <si>
    <t>zon3</t>
  </si>
  <si>
    <t>schaduw4</t>
  </si>
  <si>
    <t>wind5</t>
  </si>
  <si>
    <t>verharding6</t>
  </si>
  <si>
    <t>water7</t>
  </si>
  <si>
    <t>temp</t>
  </si>
  <si>
    <t>+/-</t>
  </si>
  <si>
    <t>% --/-</t>
  </si>
  <si>
    <t>% +/++</t>
  </si>
  <si>
    <t>verh</t>
  </si>
  <si>
    <t>+/-2</t>
  </si>
  <si>
    <t>3</t>
  </si>
  <si>
    <t>2</t>
  </si>
  <si>
    <t>-3</t>
  </si>
  <si>
    <t>-2</t>
  </si>
  <si>
    <t>-1</t>
  </si>
  <si>
    <t>7</t>
  </si>
  <si>
    <t>Vergelijkbare weersomstandigheden en ongevingskenmerken. Toch word Marienhof in de zon veel onprettiger ervaren dan in de schaduw. (50% en 0%) In de onaangename omgeving wordt groen niet een keer genoemd als factor, overige factoren zijn gelijk</t>
  </si>
  <si>
    <t>Relatief koude locatie (23,1) Maar met redelijk wat wind, wordt als te warm ervaren. Behoefte is minder zon en meer schaduw</t>
  </si>
  <si>
    <t>drie vergelijkbare locaties met vergelijkbare weersomstandigheden. Degene met de meeste wind wordt als meest onconfortabel ervaren, maar de reden hier is te warm door te veel zon. De andere twee locaties liggen beide in de schaduw en de factoren zijn gelijk. Toch wordt het Marienhof veel prettiger ervaren dan reinaartpad (100% en 50%)</t>
  </si>
  <si>
    <t>wordt over het algemeen als een (zeer) aangename locatie ervaren</t>
  </si>
  <si>
    <t>Bijzonder is dat wind als meest bepalende factor genoemd wordt, terwijl er de helft van de tijd geen wind is gemeten</t>
  </si>
  <si>
    <t>drie vergelijkbare locaties met vergelijkbare weersomstandigheden. Maar de ene keer is de locatie in de zon aantrekkelijk en de andere keer meer neutraal aantrekkelijk. De locatie in de schaduw ligt er tussenin. Factoren die genoemd worden zijn overwegend hetzelfde (zon en wind)</t>
  </si>
  <si>
    <t>twee vergelijkbare omstandigheden, waarbij de relatief koude, vochtige omstandigheid als comfortabeler wordt beoordeeld. Ondanks dat het hier minder hard waait dan op een andere datum, wordt wind hier als grootste factor genoemd</t>
  </si>
  <si>
    <t>twee verschillende locaties met vergelijkbare omstandigheden. Toch wordt marienhof als comfortabeler ervaren dan de zonnehof. Hier waait het wel harder. Maar in de factoren die genoemd worden, word er bij de marienhof meer wind ervaren.</t>
  </si>
  <si>
    <t>zelfde locatie, op een hete dag. Wereld van verschil in beleving. Locatie in schaduw wordt als redelijk neutraal beleefd, terwijl de locatie in de zon als onaangenaam wordt ervaren</t>
  </si>
  <si>
    <t>zelfde locatie en vergelijkbare omstandigheden, weer is het verschil in ervaring in de zon en in de schaduw erg groot</t>
  </si>
  <si>
    <t>Versteende pleinen worden vaak als te warm ervaren. De voornaamste redenen zijn te veel verharding en te veel zon.</t>
  </si>
  <si>
    <t>Opmerkelijk dat als factor 6 keer water wordt genoemd. Het is een plek in de zon, maar toch wordt het als aangenaam ervaren.</t>
  </si>
  <si>
    <t>weer zijn de verschillen tussen de ervaring in de zon en schaduw groot. In dezelfde weersomstandigheden, op dezelfde locatie, is de locatie in de schaduw veel aangenamer dan de locatie in de zon</t>
  </si>
  <si>
    <t>de combinatie straat, versteend, wind wordt evenveel onaangenaam, neutraal als aangenaam ervaren</t>
  </si>
  <si>
    <t>onze verwachting was dat dit een zeer winderige locatie was. Toch wordt wind als factor niet extreem veel genoemd</t>
  </si>
  <si>
    <t>Twee dezelfde locaties waarbij de temperaturen ver uit elkaar liggen, worden als even aangenaam ervaren. De hete locatie is in de schaduw, de koelere locatie in de zon. Ondanks dat het behoorlijk warm is in de zon, wordt de locatie toch overwegend aangenaam ervaren.</t>
  </si>
  <si>
    <t>Een koelere locatie in de zon, wordt als zeer aangenaam ervaren</t>
  </si>
  <si>
    <t>Ondanks dat onze hypothese was dat dit geen locatie is met veel wind, wordt er toch veel wind ervaren en gemeten</t>
  </si>
  <si>
    <t>Water wordt opvallend vaak genoemd als factor, ondanks dat er geen verschil wordt gemeten in temperatuur, lijkt water een positief effect te hebben op de beleving van een locatie</t>
  </si>
  <si>
    <t xml:space="preserve">Deze soort locatie wordt als overwegend prettig ervaren. Toch is het opvallend dat er 10 keer aangegeven wordt dat de ervaring te warm is. </t>
  </si>
  <si>
    <t>ondanks al de groene, waterrijke locatie, wordt aangegeven dat er behoefte is aan nog meer groen, water en minder verharding. Dit heeft denk ik niet te maken met de temperatuursbelevingen, maar met de uitstraling van de plek</t>
  </si>
  <si>
    <t>Een versteende straat, die altijd in de schaduw ligt, wordt ervaren als de aangenaamste locatie</t>
  </si>
  <si>
    <t>een versteende straat, waar de zon de kans heeft om de materialen op te warmen, wordt veel vaker ervaren als te warm en onaangenaam</t>
  </si>
  <si>
    <t>Water lijkt op deze soort locaties geen effect te hebben. Niet op de beleving en ook niet op de meetgegevens</t>
  </si>
  <si>
    <t>Ondanks dat er vrij weinig wind wordt gemeten, wordt dit toch vaak als factor aangegeven</t>
  </si>
  <si>
    <t xml:space="preserve">De inspanningen van het vergroenen van het plein, worden helaas niet ervare. De locatie wordt als redelijk onaangenaam en te warm ervaren, zelfs bij relatief lagerer temperaturen. </t>
  </si>
  <si>
    <t>Er wordt relatief vaak aangegeven meer behoefte te zijn aan wind. In de meetgegevens is ook terug te zien dat er hier geen wind aanwezig is. Ondanks dat, wordt wind wel vaak als factor aangegeven.</t>
  </si>
  <si>
    <t>Ondanks de relatief lage temperaturen, worden versteende plekken als eerst als te warm ervaren. Daarin tegen wordt een groen park met een hogere temperatuur als te koud ervaren</t>
  </si>
  <si>
    <t>Versteende locaties in de zon worden vanaf 22,5 graden als minder aangenaam ervaren</t>
  </si>
  <si>
    <t>Locaties in de schaduw onder de 20 graden worden vaak als te koud ervaren</t>
  </si>
  <si>
    <t>groene pleinen en straten in de zon worden vanaf 26 graden als minder aangenaam ervaren</t>
  </si>
  <si>
    <t xml:space="preserve">op locaties met geen wind en een hoge temperatuur (+26 graden), is de behoefte aan meer wind duidelijk zichtbaar. </t>
  </si>
  <si>
    <t>de hoogste uv index is gemeten op 5 van de 10, opvallend is dat hoge uv niet automatisch hoogste temperatuur betekend</t>
  </si>
  <si>
    <t>er is geen verband aanwezig tussen hoge uv en hoe (on)aangenaam een plek wordt ervaren</t>
  </si>
  <si>
    <t>de meest onaangename plekken (&gt;50%), liggen allemaal in de zon. Opvallend is de grote temperatuurverschillen (20,8-32,6 graden)</t>
  </si>
  <si>
    <t>Ook de onaangename tot neutrale locaties liggen allemaal in de zon, met temperatuurverschillen tussen 20,8-27,8 graden</t>
  </si>
  <si>
    <t>de onaangename tot neutrale plekken zijn voornamelijk versteend</t>
  </si>
  <si>
    <t>de aangename plekken liggen voornamelijk in de schaduw. Een aangename plek hoeft niet uitsluitend groen te zijn, maar kan ook versteend zijn. Voorwaarde is wel dat deze dus in de schaduw ligt</t>
  </si>
  <si>
    <t>De behoeftes waar het meest naar gevraag wordt zijn meer schaduw en meer wind</t>
  </si>
  <si>
    <t>De plekken die als te warm ervaren worden zijn bijna altijd in de zon en hebben grote temperatuurverschillen (20,8-33,8 graden)</t>
  </si>
  <si>
    <t>vergelijkbare locaties</t>
  </si>
  <si>
    <t>locatiespecifiek</t>
  </si>
  <si>
    <t>verschil zon schaduw</t>
  </si>
  <si>
    <t>Vergelijkbare weersomstandigheden (zelfde temperatuur) en ongevingskenmerken. Toch word Marienhof in de zon veel onprettiger ervaren dan in de schaduw. (50% en 0%) In de onaangename omgeving wordt groen niet een keer genoemd als factor, overige factoren zijn gelijk</t>
  </si>
  <si>
    <t>groen park wordt over het algemeen als een (zeer) aangename locatie ervaren</t>
  </si>
  <si>
    <t>Een versteende straat, die altijd in de schaduw ligt, wordt ervaren als aangename locatie</t>
  </si>
  <si>
    <t xml:space="preserve">De inspanningen van het vergroenen van het plein, worden helaas niet ervaren. De locatie wordt als redelijk onaangenaam en te warm ervaren, zelfs bij relatief lagerer temperaturen. </t>
  </si>
  <si>
    <t>De behoeftes waar het meest naar gevraagd wordt zijn meer schaduw en meer wind</t>
  </si>
  <si>
    <t>wind draagt bij aan een aangenamere leefomgeving, maar schaduw is de grootste invloed</t>
  </si>
  <si>
    <t>Actieve verneveling is niet getest tijdens deze wandelingen. We zien dat dit in het buitenland regelmatig gebruikt wordt en zeer effectief is</t>
  </si>
  <si>
    <t>geen verband tussen hoge uv en hoe (on)aangenaam een locatie wordt ervaren</t>
  </si>
  <si>
    <t>Het is lastig om wind te meten, sturen en voorspellen</t>
  </si>
  <si>
    <t>Er is geen verschil gemeten in temperatuur op plekken met meer water</t>
  </si>
  <si>
    <t>:)</t>
  </si>
  <si>
    <t>verschil zon schaduw erg groot</t>
  </si>
  <si>
    <t>aangenaam -&gt; onaangenaam (&gt;20 graden)</t>
  </si>
  <si>
    <t>groen park (met water), versteende straat in schaduw, groene straat, versteende straat met wind, groen plein, versteende straat, versteend plein</t>
  </si>
  <si>
    <t>onaangenaam</t>
  </si>
  <si>
    <t>versteend plein</t>
  </si>
  <si>
    <t>onaangenaam vanaf</t>
  </si>
  <si>
    <t xml:space="preserve">versteende straat </t>
  </si>
  <si>
    <t>&lt;20, &gt;33</t>
  </si>
  <si>
    <t>groen plein</t>
  </si>
  <si>
    <t>&gt;22</t>
  </si>
  <si>
    <t>versteende straat met wind</t>
  </si>
  <si>
    <t>versteende straten (met wind), meer schaduw, wind en groen toevoegen zorgt voor aangenamere omgeving</t>
  </si>
  <si>
    <t>groene straat</t>
  </si>
  <si>
    <t>&gt;26</t>
  </si>
  <si>
    <t>groen straat en plein</t>
  </si>
  <si>
    <t>versteende straat in schaduw</t>
  </si>
  <si>
    <t>&gt;30</t>
  </si>
  <si>
    <t xml:space="preserve">groen park (met water) </t>
  </si>
  <si>
    <t>aangenaam</t>
  </si>
  <si>
    <t>groen park (met water)</t>
  </si>
  <si>
    <t>&gt;33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</si>
</sst>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8"/>
      <color theme="1"/>
      <name val="Calibri Light"/>
      <family val="2"/>
      <scheme val="major"/>
    </font>
    <font>
      <sz val="11"/>
      <color theme="1"/>
      <name val="Calibri Light"/>
      <family val="2"/>
      <scheme val="major"/>
    </font>
    <font>
      <sz val="8"/>
      <name val="Calibri Light"/>
      <family val="2"/>
      <scheme val="major"/>
    </font>
    <font>
      <sz val="11"/>
      <name val="Calibri Light"/>
      <family val="2"/>
      <scheme val="major"/>
    </font>
    <font>
      <b/>
      <sz val="11"/>
      <color theme="1"/>
      <name val="Calibri Light"/>
      <family val="2"/>
      <scheme val="major"/>
    </font>
    <font>
      <b/>
      <sz val="11"/>
      <name val="Calibri Light"/>
      <family val="2"/>
      <scheme val="major"/>
    </font>
    <font>
      <sz val="6"/>
      <color theme="1"/>
      <name val="Calibri Light"/>
      <family val="2"/>
      <scheme val="major"/>
    </font>
    <font>
      <sz val="6"/>
      <color theme="5"/>
      <name val="Calibri Light"/>
      <family val="2"/>
      <scheme val="major"/>
    </font>
    <font>
      <sz val="6"/>
      <name val="Calibri Light"/>
      <family val="2"/>
      <scheme val="maj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9" xfId="0" applyFont="1" applyBorder="1"/>
    <xf numFmtId="0" fontId="2" fillId="0" borderId="10" xfId="0" applyFont="1" applyBorder="1"/>
    <xf numFmtId="0" fontId="2" fillId="0" borderId="11" xfId="0" applyFont="1" applyBorder="1"/>
    <xf numFmtId="0" fontId="2" fillId="0" borderId="10" xfId="0" quotePrefix="1" applyFont="1" applyBorder="1"/>
    <xf numFmtId="0" fontId="2" fillId="0" borderId="9" xfId="0" quotePrefix="1" applyFont="1" applyBorder="1"/>
    <xf numFmtId="0" fontId="2" fillId="0" borderId="11" xfId="0" quotePrefix="1" applyFont="1" applyBorder="1"/>
    <xf numFmtId="0" fontId="3" fillId="0" borderId="0" xfId="0" applyFont="1"/>
    <xf numFmtId="0" fontId="3" fillId="0" borderId="1" xfId="0" applyFont="1" applyBorder="1" applyAlignment="1">
      <alignment horizontal="left"/>
    </xf>
    <xf numFmtId="0" fontId="3" fillId="0" borderId="2" xfId="0" applyFont="1" applyBorder="1" applyAlignment="1">
      <alignment horizontal="left"/>
    </xf>
    <xf numFmtId="0" fontId="3" fillId="0" borderId="7" xfId="0" applyFont="1" applyBorder="1"/>
    <xf numFmtId="0" fontId="3" fillId="0" borderId="6" xfId="0" applyFont="1" applyBorder="1"/>
    <xf numFmtId="9" fontId="3" fillId="0" borderId="8" xfId="1" applyFont="1" applyFill="1" applyBorder="1"/>
    <xf numFmtId="9" fontId="3" fillId="0" borderId="7" xfId="1" applyFont="1" applyFill="1" applyBorder="1"/>
    <xf numFmtId="0" fontId="3" fillId="3" borderId="0" xfId="0" applyFont="1" applyFill="1"/>
    <xf numFmtId="0" fontId="3" fillId="2" borderId="0" xfId="0" applyFont="1" applyFill="1"/>
    <xf numFmtId="0" fontId="3" fillId="0" borderId="0" xfId="0" quotePrefix="1" applyFont="1"/>
    <xf numFmtId="0" fontId="3" fillId="4" borderId="0" xfId="0" applyFont="1" applyFill="1"/>
    <xf numFmtId="0" fontId="3" fillId="0" borderId="7" xfId="0" quotePrefix="1" applyFont="1" applyBorder="1"/>
    <xf numFmtId="0" fontId="3" fillId="0" borderId="8" xfId="0" applyFont="1" applyBorder="1"/>
    <xf numFmtId="0" fontId="3" fillId="0" borderId="13" xfId="0" applyFont="1" applyBorder="1"/>
    <xf numFmtId="0" fontId="3" fillId="0" borderId="14" xfId="0" applyFont="1" applyBorder="1"/>
    <xf numFmtId="0" fontId="3" fillId="0" borderId="5" xfId="0" applyFont="1" applyBorder="1"/>
    <xf numFmtId="0" fontId="4" fillId="0" borderId="10" xfId="0" applyFont="1" applyBorder="1"/>
    <xf numFmtId="0" fontId="5" fillId="0" borderId="7" xfId="0" applyFont="1" applyBorder="1"/>
    <xf numFmtId="0" fontId="4" fillId="0" borderId="9" xfId="0" applyFont="1" applyBorder="1"/>
    <xf numFmtId="0" fontId="5" fillId="0" borderId="0" xfId="0" applyFont="1"/>
    <xf numFmtId="0" fontId="4" fillId="0" borderId="11" xfId="0" applyFont="1" applyBorder="1"/>
    <xf numFmtId="0" fontId="4" fillId="0" borderId="12" xfId="0" applyFont="1" applyBorder="1"/>
    <xf numFmtId="9" fontId="6" fillId="0" borderId="7" xfId="1" applyFont="1" applyFill="1" applyBorder="1"/>
    <xf numFmtId="0" fontId="4" fillId="0" borderId="10" xfId="0" quotePrefix="1" applyFont="1" applyBorder="1"/>
    <xf numFmtId="0" fontId="6" fillId="0" borderId="0" xfId="0" applyFont="1"/>
    <xf numFmtId="0" fontId="6" fillId="0" borderId="7" xfId="0" applyFont="1" applyBorder="1"/>
    <xf numFmtId="0" fontId="6" fillId="0" borderId="6" xfId="0" applyFont="1" applyBorder="1"/>
    <xf numFmtId="0" fontId="7" fillId="0" borderId="7" xfId="0" applyFont="1" applyBorder="1"/>
    <xf numFmtId="0" fontId="7" fillId="0" borderId="0" xfId="0" applyFont="1"/>
    <xf numFmtId="0" fontId="6" fillId="2" borderId="0" xfId="0" applyFont="1" applyFill="1"/>
    <xf numFmtId="0" fontId="6" fillId="4" borderId="0" xfId="0" applyFont="1" applyFill="1"/>
    <xf numFmtId="9" fontId="6" fillId="0" borderId="8" xfId="0" applyNumberFormat="1" applyFont="1" applyBorder="1"/>
    <xf numFmtId="9" fontId="6" fillId="0" borderId="8" xfId="1" applyFont="1" applyFill="1" applyBorder="1"/>
    <xf numFmtId="0" fontId="8" fillId="0" borderId="10" xfId="0" applyFont="1" applyBorder="1"/>
    <xf numFmtId="0" fontId="8" fillId="0" borderId="9" xfId="0" applyFont="1" applyBorder="1"/>
    <xf numFmtId="0" fontId="8" fillId="0" borderId="11" xfId="0" applyFont="1" applyBorder="1"/>
    <xf numFmtId="0" fontId="5" fillId="0" borderId="6" xfId="0" applyFont="1" applyBorder="1"/>
    <xf numFmtId="0" fontId="7" fillId="0" borderId="6" xfId="0" applyFont="1" applyBorder="1"/>
    <xf numFmtId="0" fontId="10" fillId="0" borderId="10" xfId="0" applyFont="1" applyBorder="1"/>
    <xf numFmtId="0" fontId="9" fillId="0" borderId="11" xfId="0" applyFont="1" applyBorder="1"/>
    <xf numFmtId="0" fontId="0" fillId="0" borderId="0" xfId="0" applyAlignment="1">
      <alignment wrapText="1"/>
    </xf>
    <xf numFmtId="0" fontId="3" fillId="0" borderId="2"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xf>
  </cellXfs>
  <cellStyles count="2">
    <cellStyle name="Procent" xfId="1" builtinId="5"/>
    <cellStyle name="Standaard" xfId="0" builtinId="0"/>
  </cellStyles>
  <dxfs count="77">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style="thin">
          <color indexed="64"/>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left/>
        <right style="thin">
          <color indexed="64"/>
        </right>
        <top/>
        <bottom/>
        <vertical/>
        <horizontal/>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left/>
        <right style="thin">
          <color indexed="64"/>
        </right>
        <top/>
        <bottom/>
        <vertical/>
        <horizontal/>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Calibri Light"/>
        <family val="2"/>
        <scheme val="maj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top/>
        <bottom/>
      </border>
    </dxf>
    <dxf>
      <font>
        <b/>
        <i val="0"/>
        <strike val="0"/>
        <condense val="0"/>
        <extend val="0"/>
        <outline val="0"/>
        <shadow val="0"/>
        <u val="none"/>
        <vertAlign val="baseline"/>
        <sz val="11"/>
        <color theme="1"/>
        <name val="Calibri Light"/>
        <family val="2"/>
        <scheme val="maj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family val="2"/>
        <scheme val="major"/>
      </font>
      <numFmt numFmtId="13" formatCode="0%"/>
      <fill>
        <patternFill patternType="none">
          <fgColor indexed="64"/>
          <bgColor indexed="65"/>
        </patternFill>
      </fill>
      <border diagonalUp="0" diagonalDown="0">
        <left style="thin">
          <color indexed="64"/>
        </left>
        <right/>
        <top/>
        <bottom/>
        <vertical/>
        <horizontal/>
      </border>
    </dxf>
    <dxf>
      <font>
        <b/>
        <i val="0"/>
        <strike val="0"/>
        <condense val="0"/>
        <extend val="0"/>
        <outline val="0"/>
        <shadow val="0"/>
        <u val="none"/>
        <vertAlign val="baseline"/>
        <sz val="11"/>
        <color theme="1"/>
        <name val="Calibri Light"/>
        <family val="2"/>
        <scheme val="major"/>
      </font>
      <numFmt numFmtId="13" formatCode="0%"/>
      <fill>
        <patternFill patternType="none">
          <fgColor indexed="64"/>
          <bgColor indexed="65"/>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style="thin">
          <color indexed="64"/>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outline="0">
        <left/>
        <right style="thin">
          <color indexed="64"/>
        </right>
        <top/>
        <bottom/>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outline="0">
        <left style="thin">
          <color indexed="64"/>
        </left>
        <right/>
        <top/>
        <bottom/>
      </border>
    </dxf>
    <dxf>
      <font>
        <b/>
        <i val="0"/>
        <strike val="0"/>
        <condense val="0"/>
        <extend val="0"/>
        <outline val="0"/>
        <shadow val="0"/>
        <u val="none"/>
        <vertAlign val="baseline"/>
        <sz val="11"/>
        <color auto="1"/>
        <name val="Calibri Light"/>
        <family val="2"/>
        <scheme val="major"/>
      </font>
      <fill>
        <patternFill patternType="none">
          <fgColor indexed="64"/>
          <bgColor indexed="65"/>
        </patternFill>
      </fill>
      <border diagonalUp="0" diagonalDown="0" outline="0">
        <left/>
        <right style="thin">
          <color indexed="64"/>
        </right>
        <top/>
        <bottom/>
      </border>
    </dxf>
    <dxf>
      <font>
        <strike val="0"/>
        <outline val="0"/>
        <shadow val="0"/>
        <u val="none"/>
        <vertAlign val="baseline"/>
        <color auto="1"/>
        <name val="Calibri Light"/>
        <family val="2"/>
        <scheme val="major"/>
      </font>
      <fill>
        <patternFill patternType="none">
          <fgColor indexed="64"/>
          <bgColor indexed="65"/>
        </patternFill>
      </fill>
      <border diagonalUp="0" diagonalDown="0" outline="0">
        <left/>
        <right style="thin">
          <color indexed="64"/>
        </right>
        <top/>
        <bottom/>
      </border>
    </dxf>
    <dxf>
      <font>
        <b/>
        <i val="0"/>
        <strike val="0"/>
        <condense val="0"/>
        <extend val="0"/>
        <outline val="0"/>
        <shadow val="0"/>
        <u val="none"/>
        <vertAlign val="baseline"/>
        <sz val="11"/>
        <color auto="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sz val="11"/>
        <color auto="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auto="1"/>
        <name val="Calibri Light"/>
        <family val="2"/>
        <scheme val="major"/>
      </font>
      <fill>
        <patternFill patternType="none">
          <fgColor indexed="64"/>
          <bgColor indexed="65"/>
        </patternFill>
      </fill>
      <border diagonalUp="0" diagonalDown="0" outline="0">
        <left style="thin">
          <color indexed="64"/>
        </left>
        <right/>
        <top/>
        <bottom/>
      </border>
    </dxf>
    <dxf>
      <font>
        <strike val="0"/>
        <outline val="0"/>
        <shadow val="0"/>
        <u val="none"/>
        <vertAlign val="baseline"/>
        <color auto="1"/>
        <name val="Calibri Light"/>
        <family val="2"/>
        <scheme val="major"/>
      </font>
      <fill>
        <patternFill patternType="none">
          <fgColor indexed="64"/>
          <bgColor indexed="65"/>
        </patternFill>
      </fill>
      <border diagonalUp="0" diagonalDown="0" outline="0">
        <left style="thin">
          <color indexed="64"/>
        </left>
        <right/>
        <top/>
        <bottom/>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style="thin">
          <color indexed="64"/>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outline="0">
        <left/>
        <right style="thin">
          <color indexed="64"/>
        </right>
        <top/>
        <bottom/>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right/>
        <top/>
        <bottom/>
      </border>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border diagonalUp="0" diagonalDown="0" outline="0">
        <left style="thin">
          <color indexed="64"/>
        </left>
        <right/>
        <top/>
        <bottom/>
      </border>
    </dxf>
    <dxf>
      <font>
        <strike val="0"/>
        <outline val="0"/>
        <shadow val="0"/>
        <u val="none"/>
        <vertAlign val="baseline"/>
        <color theme="1"/>
        <name val="Calibri Light"/>
        <family val="2"/>
        <scheme val="major"/>
      </font>
      <fill>
        <patternFill patternType="none">
          <fgColor indexed="64"/>
          <bgColor indexed="65"/>
        </patternFill>
      </fill>
      <border diagonalUp="0" diagonalDown="0" outline="0">
        <left style="thin">
          <color indexed="64"/>
        </left>
        <right/>
        <top/>
        <bottom/>
      </border>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dxf>
    <dxf>
      <font>
        <strike val="0"/>
        <outline val="0"/>
        <shadow val="0"/>
        <u val="none"/>
        <vertAlign val="baseline"/>
        <color theme="1"/>
        <name val="Calibri Light"/>
        <family val="2"/>
        <scheme val="major"/>
      </font>
      <fill>
        <patternFill patternType="none">
          <fgColor indexed="64"/>
          <bgColor indexed="65"/>
        </patternFill>
      </fill>
    </dxf>
    <dxf>
      <font>
        <b/>
        <i val="0"/>
        <strike val="0"/>
        <condense val="0"/>
        <extend val="0"/>
        <outline val="0"/>
        <shadow val="0"/>
        <u val="none"/>
        <vertAlign val="baseline"/>
        <sz val="11"/>
        <color theme="1"/>
        <name val="Calibri Light"/>
        <family val="2"/>
        <scheme val="major"/>
      </font>
      <fill>
        <patternFill patternType="none">
          <fgColor indexed="64"/>
          <bgColor indexed="65"/>
        </patternFill>
      </fill>
    </dxf>
    <dxf>
      <font>
        <strike val="0"/>
        <outline val="0"/>
        <shadow val="0"/>
        <u val="none"/>
        <vertAlign val="baseline"/>
        <color theme="1"/>
        <name val="Calibri Light"/>
        <family val="2"/>
        <scheme val="major"/>
      </font>
      <fill>
        <patternFill patternType="none">
          <fgColor indexed="64"/>
          <bgColor indexed="65"/>
        </patternFill>
      </fill>
    </dxf>
    <dxf>
      <font>
        <b/>
      </font>
    </dxf>
    <dxf>
      <border outline="0">
        <right style="thin">
          <color indexed="64"/>
        </right>
      </border>
    </dxf>
    <dxf>
      <font>
        <strike val="0"/>
        <outline val="0"/>
        <shadow val="0"/>
        <u val="none"/>
        <vertAlign val="baseline"/>
        <color theme="1"/>
        <name val="Calibri Light"/>
        <family val="2"/>
        <scheme val="major"/>
      </font>
      <fill>
        <patternFill patternType="none">
          <fgColor indexed="64"/>
          <bgColor indexed="65"/>
        </patternFill>
      </fill>
    </dxf>
    <dxf>
      <border outline="0">
        <bottom style="thin">
          <color indexed="64"/>
        </bottom>
      </border>
    </dxf>
    <dxf>
      <font>
        <strike val="0"/>
        <outline val="0"/>
        <shadow val="0"/>
        <u val="none"/>
        <vertAlign val="baseline"/>
        <sz val="8"/>
        <color theme="1"/>
        <name val="Calibri Light"/>
        <family val="2"/>
        <scheme val="maj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D38C48E-981D-4BD3-B6BE-AD59490D285B}" name="Tabel3" displayName="Tabel3" ref="A2:AJ94" totalsRowCount="1" headerRowDxfId="76" dataDxfId="74" totalsRowDxfId="72" headerRowBorderDxfId="75" tableBorderDxfId="73">
  <autoFilter ref="A2:AJ93" xr:uid="{CC95B8C8-2A5A-4930-9A0A-DF5B54600A26}"/>
  <sortState xmlns:xlrd2="http://schemas.microsoft.com/office/spreadsheetml/2017/richdata2" ref="A3:AJ88">
    <sortCondition descending="1" ref="AD2:AD93"/>
  </sortState>
  <tableColumns count="36">
    <tableColumn id="1" xr3:uid="{1009E532-6C1F-41DB-82AC-19497E046BDA}" name="walk" dataDxfId="71" totalsRowDxfId="70"/>
    <tableColumn id="2" xr3:uid="{E08AF8BC-EC59-4D05-822A-E9261AE92518}" name="#" dataDxfId="69" totalsRowDxfId="68"/>
    <tableColumn id="3" xr3:uid="{6B2AF081-4FA5-4AB9-A374-ECAD0A8EFCA3}" name="vergelijkbaar" totalsRowLabel="7" dataDxfId="67" totalsRowDxfId="66"/>
    <tableColumn id="4" xr3:uid="{3E4C8501-CB26-46EE-9669-1621229E3880}" name="naam" dataDxfId="65" totalsRowDxfId="64"/>
    <tableColumn id="5" xr3:uid="{00D2272F-1FBB-4FAE-B465-41C1FBBF16BD}" name="zon/schaduw/bewolkt" dataDxfId="63" totalsRowDxfId="62"/>
    <tableColumn id="6" xr3:uid="{2248E599-8D20-4A18-BB39-2A432F215597}" name="plein/park/straat" dataDxfId="61" totalsRowDxfId="60"/>
    <tableColumn id="7" xr3:uid="{EEE0EFF8-CC3D-4FC0-8907-6909D67FCA5D}" name="versteend/groen" dataDxfId="59" totalsRowDxfId="58"/>
    <tableColumn id="8" xr3:uid="{C36156D1-46B9-4AE4-8A5C-18435D924E35}" name="water/bomen/schaduw/wind" dataDxfId="57" totalsRowDxfId="56"/>
    <tableColumn id="9" xr3:uid="{7BF94ABB-0B66-4637-AC7C-CE17BEE4C025}" name="temp" dataDxfId="55" totalsRowDxfId="54"/>
    <tableColumn id="10" xr3:uid="{03FEF8E5-086A-40AF-9D79-B00638A99723}" name="wind" dataDxfId="53" totalsRowDxfId="52"/>
    <tableColumn id="11" xr3:uid="{F6F28FEA-9767-4616-A07D-1F7CD7DEA4A4}" name="luchtv" dataDxfId="51" totalsRowDxfId="50"/>
    <tableColumn id="12" xr3:uid="{7AEE3D8F-308A-4DF6-9E89-6231E330B35C}" name="uv" dataDxfId="49" totalsRowDxfId="48"/>
    <tableColumn id="13" xr3:uid="{1BD0FC5D-A050-463F-A39A-4364E83763CD}" name="--" dataDxfId="47" totalsRowDxfId="46"/>
    <tableColumn id="14" xr3:uid="{09EEA4B4-2CAF-4585-AD53-3C6E79B7934D}" name="-" dataDxfId="45" totalsRowDxfId="44"/>
    <tableColumn id="15" xr3:uid="{2207E521-F64B-461C-8DD2-A5AFFF0272D4}" name="+/-" dataDxfId="43" totalsRowDxfId="42"/>
    <tableColumn id="16" xr3:uid="{C68DDB57-879C-4A47-B192-507E99C376CF}" name="+" dataDxfId="41" totalsRowDxfId="40"/>
    <tableColumn id="17" xr3:uid="{7C9BC9D4-9465-4892-B2C9-AFAEFEF4B8ED}" name="++" dataDxfId="39" totalsRowDxfId="38"/>
    <tableColumn id="18" xr3:uid="{048331C4-A73C-41EA-91D4-33F8FA9C91A7}" name="% --/-" totalsRowFunction="custom" dataDxfId="37" totalsRowDxfId="36" dataCellStyle="Procent">
      <calculatedColumnFormula>SUM(M3:N3)/SUM(M3:Q3)</calculatedColumnFormula>
      <totalsRowFormula>AVERAGE(R87:R93)</totalsRowFormula>
    </tableColumn>
    <tableColumn id="36" xr3:uid="{99003489-F692-410B-A5CD-8AF4A2ACAB0B}" name="+/-2" totalsRowFunction="custom" dataDxfId="35" totalsRowDxfId="34" dataCellStyle="Procent">
      <calculatedColumnFormula>SUM(O3)/SUM(M3:Q3)</calculatedColumnFormula>
      <totalsRowFormula>AVERAGE(S87:S93)</totalsRowFormula>
    </tableColumn>
    <tableColumn id="19" xr3:uid="{0FA88881-AF96-4BA3-AC58-A1D324BC9332}" name="% +/++" totalsRowFunction="custom" dataDxfId="33" totalsRowDxfId="32" dataCellStyle="Procent">
      <calculatedColumnFormula>SUM(P3:Q3)/SUM(M3:Q3)</calculatedColumnFormula>
      <totalsRowFormula>AVERAGE(T87:T93)</totalsRowFormula>
    </tableColumn>
    <tableColumn id="20" xr3:uid="{CDE3C165-694C-4539-B85E-0D17CA4E9455}" name="zon" totalsRowFunction="custom" dataDxfId="31" totalsRowDxfId="30">
      <totalsRowFormula>SUM(U87:U93)</totalsRowFormula>
    </tableColumn>
    <tableColumn id="21" xr3:uid="{417D405D-0ADD-4116-A15A-B415565D9682}" name="schaduw" totalsRowFunction="custom" dataDxfId="29" totalsRowDxfId="28">
      <totalsRowFormula>SUM(V87:V93)</totalsRowFormula>
    </tableColumn>
    <tableColumn id="22" xr3:uid="{BD6D8AC2-77CE-45F1-8215-B59A02CB5034}" name="wind2" totalsRowFunction="custom" dataDxfId="27" totalsRowDxfId="26">
      <totalsRowFormula>SUM(W87:W93)</totalsRowFormula>
    </tableColumn>
    <tableColumn id="23" xr3:uid="{2489E12B-B516-4962-8F38-8035FB69F13B}" name="groen" totalsRowFunction="custom" dataDxfId="25" totalsRowDxfId="24">
      <totalsRowFormula>SUM(X87:X93)</totalsRowFormula>
    </tableColumn>
    <tableColumn id="24" xr3:uid="{F80CF3ED-F930-4F39-A89A-2BC6F8149309}" name="verh" totalsRowFunction="custom" dataDxfId="23" totalsRowDxfId="22">
      <totalsRowFormula>SUM(Y87:Y93)</totalsRowFormula>
    </tableColumn>
    <tableColumn id="25" xr3:uid="{0895DCCA-4543-4D09-9737-4268533DC4C0}" name="water" totalsRowFunction="custom" dataDxfId="21" totalsRowDxfId="20">
      <totalsRowFormula>SUM(Z87:Z93)</totalsRowFormula>
    </tableColumn>
    <tableColumn id="26" xr3:uid="{22073455-468B-4556-944C-474F9CA51819}" name="kleding" totalsRowFunction="custom" dataDxfId="19" totalsRowDxfId="18">
      <totalsRowFormula>SUM(AA87:AA93)</totalsRowFormula>
    </tableColumn>
    <tableColumn id="27" xr3:uid="{5C797733-3A4B-4F75-AA12-7DE15E1719EF}" name="beweging" totalsRowFunction="custom" dataDxfId="17" totalsRowDxfId="16">
      <totalsRowFormula>SUM(AB87:AB93)</totalsRowFormula>
    </tableColumn>
    <tableColumn id="28" xr3:uid="{36E61AB9-645C-44EF-960C-27E39FCC84FB}" name="te warm" totalsRowFunction="custom" dataDxfId="15" totalsRowDxfId="14">
      <totalsRowFormula>SUM(AC87:AC93)</totalsRowFormula>
    </tableColumn>
    <tableColumn id="29" xr3:uid="{630DC9E8-85CD-4246-9563-3CC3001E4ABA}" name="te koud" totalsRowFunction="custom" dataDxfId="13" totalsRowDxfId="12">
      <totalsRowFormula>SUM(AD87:AD93)</totalsRowFormula>
    </tableColumn>
    <tableColumn id="30" xr3:uid="{4907DF77-A636-4217-9731-621273A6A65E}" name="zon3" totalsRowFunction="custom" dataDxfId="11" totalsRowDxfId="10">
      <totalsRowFormula>SUM(AE87:AE93)</totalsRowFormula>
    </tableColumn>
    <tableColumn id="31" xr3:uid="{3C5F5874-73FE-4A47-851D-7588BCC37C84}" name="schaduw4" totalsRowFunction="custom" dataDxfId="9" totalsRowDxfId="8">
      <totalsRowFormula>SUM(AF87:AF93)</totalsRowFormula>
    </tableColumn>
    <tableColumn id="32" xr3:uid="{201483DD-0DE8-48A9-8A36-DC0BE39B948E}" name="wind5" totalsRowFunction="custom" dataDxfId="7" totalsRowDxfId="6">
      <totalsRowFormula>SUM(AG87:AG93)</totalsRowFormula>
    </tableColumn>
    <tableColumn id="33" xr3:uid="{688293C6-8FB8-4017-ABB1-53A9167FAFFC}" name="groen " totalsRowFunction="custom" dataDxfId="5" totalsRowDxfId="4">
      <totalsRowFormula>SUM(AH87:AH93)</totalsRowFormula>
    </tableColumn>
    <tableColumn id="34" xr3:uid="{5310A52D-B8C8-4AE7-8562-C06CA252278A}" name="verharding6" totalsRowFunction="custom" dataDxfId="3" totalsRowDxfId="2">
      <totalsRowFormula>SUM(AI87:AI93)</totalsRowFormula>
    </tableColumn>
    <tableColumn id="35" xr3:uid="{98F38176-57C9-4EBE-BD9E-BD1ECF712E86}" name="water7" totalsRowFunction="custom" dataDxfId="1" totalsRowDxfId="0">
      <totalsRowFormula>SUM(AJ87:AJ93)</totalsRowFormula>
    </tableColumn>
  </tableColumns>
  <tableStyleInfo name="TableStyleLight18"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5B8C8-2A5A-4930-9A0A-DF5B54600A26}">
  <sheetPr>
    <pageSetUpPr fitToPage="1"/>
  </sheetPr>
  <dimension ref="A1:AJ126"/>
  <sheetViews>
    <sheetView tabSelected="1" zoomScaleNormal="100" workbookViewId="0">
      <pane xSplit="4" ySplit="2" topLeftCell="F6" activePane="bottomRight" state="frozen"/>
      <selection pane="topRight" activeCell="D1" sqref="D1"/>
      <selection pane="bottomLeft" activeCell="A3" sqref="A3"/>
      <selection pane="bottomRight" activeCell="AL16" sqref="AL16"/>
    </sheetView>
  </sheetViews>
  <sheetFormatPr defaultColWidth="8.36328125" defaultRowHeight="14.5" x14ac:dyDescent="0.35"/>
  <cols>
    <col min="1" max="1" width="2.453125" style="7" customWidth="1"/>
    <col min="2" max="2" width="3.36328125" style="7" customWidth="1"/>
    <col min="3" max="3" width="3.08984375" style="7" customWidth="1"/>
    <col min="4" max="4" width="15.54296875" style="7" bestFit="1" customWidth="1"/>
    <col min="5" max="5" width="8.81640625" style="10" customWidth="1"/>
    <col min="6" max="6" width="6.08984375" style="7" customWidth="1"/>
    <col min="7" max="7" width="9.36328125" style="7" customWidth="1"/>
    <col min="8" max="8" width="8.08984375" style="11" customWidth="1"/>
    <col min="9" max="9" width="5.26953125" style="10" customWidth="1"/>
    <col min="10" max="10" width="4.6328125" style="7" customWidth="1"/>
    <col min="11" max="11" width="5.81640625" style="7" customWidth="1"/>
    <col min="12" max="12" width="3.08984375" style="11" customWidth="1"/>
    <col min="13" max="13" width="4.6328125" style="10" customWidth="1"/>
    <col min="14" max="16" width="4.6328125" style="7" customWidth="1"/>
    <col min="17" max="17" width="4.6328125" style="11" customWidth="1"/>
    <col min="18" max="18" width="5.81640625" style="19" customWidth="1"/>
    <col min="19" max="19" width="5.81640625" style="10" customWidth="1"/>
    <col min="20" max="20" width="6.90625" style="10" customWidth="1"/>
    <col min="21" max="21" width="3.6328125" style="10" customWidth="1"/>
    <col min="22" max="27" width="3.6328125" style="7" customWidth="1"/>
    <col min="28" max="28" width="3.6328125" style="11" customWidth="1"/>
    <col min="29" max="29" width="3.6328125" style="10" customWidth="1"/>
    <col min="30" max="30" width="3.6328125" style="11" customWidth="1"/>
    <col min="31" max="31" width="3.6328125" style="10" customWidth="1"/>
    <col min="32" max="35" width="3.6328125" style="7" customWidth="1"/>
    <col min="36" max="36" width="3.6328125" style="11" customWidth="1"/>
    <col min="37" max="16384" width="8.36328125" style="7"/>
  </cols>
  <sheetData>
    <row r="1" spans="1:36" x14ac:dyDescent="0.35">
      <c r="A1" s="20"/>
      <c r="B1" s="21"/>
      <c r="C1" s="21"/>
      <c r="D1" s="22"/>
      <c r="E1" s="50" t="s">
        <v>3</v>
      </c>
      <c r="F1" s="50"/>
      <c r="G1" s="50"/>
      <c r="H1" s="49"/>
      <c r="I1" s="48" t="s">
        <v>2</v>
      </c>
      <c r="J1" s="50"/>
      <c r="K1" s="50"/>
      <c r="L1" s="49"/>
      <c r="M1" s="48" t="s">
        <v>10</v>
      </c>
      <c r="N1" s="50"/>
      <c r="O1" s="50"/>
      <c r="P1" s="50"/>
      <c r="Q1" s="49"/>
      <c r="R1" s="8"/>
      <c r="S1" s="9"/>
      <c r="T1" s="9"/>
      <c r="U1" s="48" t="s">
        <v>11</v>
      </c>
      <c r="V1" s="50"/>
      <c r="W1" s="50"/>
      <c r="X1" s="50"/>
      <c r="Y1" s="50"/>
      <c r="Z1" s="50"/>
      <c r="AA1" s="50"/>
      <c r="AB1" s="49"/>
      <c r="AC1" s="48" t="s">
        <v>21</v>
      </c>
      <c r="AD1" s="49"/>
      <c r="AE1" s="48" t="s">
        <v>17</v>
      </c>
      <c r="AF1" s="50"/>
      <c r="AG1" s="50"/>
      <c r="AH1" s="50"/>
      <c r="AI1" s="50"/>
      <c r="AJ1" s="49"/>
    </row>
    <row r="2" spans="1:36" s="1" customFormat="1" ht="10.5" x14ac:dyDescent="0.25">
      <c r="A2" s="2" t="s">
        <v>0</v>
      </c>
      <c r="B2" s="1" t="s">
        <v>22</v>
      </c>
      <c r="C2" s="25" t="s">
        <v>58</v>
      </c>
      <c r="D2" s="3" t="s">
        <v>1</v>
      </c>
      <c r="E2" s="25" t="s">
        <v>5</v>
      </c>
      <c r="F2" s="1" t="s">
        <v>6</v>
      </c>
      <c r="G2" s="1" t="s">
        <v>26</v>
      </c>
      <c r="H2" s="3" t="s">
        <v>30</v>
      </c>
      <c r="I2" s="23" t="s">
        <v>65</v>
      </c>
      <c r="J2" s="25" t="s">
        <v>7</v>
      </c>
      <c r="K2" s="25" t="s">
        <v>8</v>
      </c>
      <c r="L2" s="27" t="s">
        <v>9</v>
      </c>
      <c r="M2" s="4" t="s">
        <v>54</v>
      </c>
      <c r="N2" s="1" t="s">
        <v>53</v>
      </c>
      <c r="O2" s="5" t="s">
        <v>66</v>
      </c>
      <c r="P2" s="5" t="s">
        <v>52</v>
      </c>
      <c r="Q2" s="6" t="s">
        <v>51</v>
      </c>
      <c r="R2" s="28" t="s">
        <v>67</v>
      </c>
      <c r="S2" s="30" t="s">
        <v>70</v>
      </c>
      <c r="T2" s="23" t="s">
        <v>68</v>
      </c>
      <c r="U2" s="40" t="s">
        <v>4</v>
      </c>
      <c r="V2" s="41" t="s">
        <v>12</v>
      </c>
      <c r="W2" s="41" t="s">
        <v>59</v>
      </c>
      <c r="X2" s="41" t="s">
        <v>13</v>
      </c>
      <c r="Y2" s="41" t="s">
        <v>69</v>
      </c>
      <c r="Z2" s="41" t="s">
        <v>14</v>
      </c>
      <c r="AA2" s="41" t="s">
        <v>15</v>
      </c>
      <c r="AB2" s="42" t="s">
        <v>16</v>
      </c>
      <c r="AC2" s="45" t="s">
        <v>18</v>
      </c>
      <c r="AD2" s="46" t="s">
        <v>19</v>
      </c>
      <c r="AE2" s="40" t="s">
        <v>60</v>
      </c>
      <c r="AF2" s="41" t="s">
        <v>61</v>
      </c>
      <c r="AG2" s="41" t="s">
        <v>62</v>
      </c>
      <c r="AH2" s="41" t="s">
        <v>20</v>
      </c>
      <c r="AI2" s="41" t="s">
        <v>63</v>
      </c>
      <c r="AJ2" s="41" t="s">
        <v>64</v>
      </c>
    </row>
    <row r="3" spans="1:36" s="14" customFormat="1" x14ac:dyDescent="0.35">
      <c r="A3" s="7">
        <v>5</v>
      </c>
      <c r="B3" s="7">
        <v>7</v>
      </c>
      <c r="C3" s="7">
        <v>5</v>
      </c>
      <c r="D3" s="7" t="s">
        <v>56</v>
      </c>
      <c r="E3" s="10" t="s">
        <v>12</v>
      </c>
      <c r="F3" s="7" t="s">
        <v>29</v>
      </c>
      <c r="G3" s="7" t="s">
        <v>25</v>
      </c>
      <c r="H3" s="11" t="s">
        <v>12</v>
      </c>
      <c r="I3" s="24">
        <v>19.399999999999999</v>
      </c>
      <c r="J3" s="7">
        <v>0</v>
      </c>
      <c r="K3" s="26">
        <v>44.9</v>
      </c>
      <c r="L3" s="43">
        <v>1</v>
      </c>
      <c r="M3" s="10"/>
      <c r="N3" s="7">
        <v>2</v>
      </c>
      <c r="O3" s="7"/>
      <c r="P3" s="7">
        <v>3</v>
      </c>
      <c r="Q3" s="11"/>
      <c r="R3" s="12">
        <f t="shared" ref="R3:R34" si="0">SUM(M3:N3)/SUM(M3:Q3)</f>
        <v>0.4</v>
      </c>
      <c r="S3" s="12">
        <f t="shared" ref="S3:S34" si="1">SUM(O3)/SUM(M3:Q3)</f>
        <v>0</v>
      </c>
      <c r="T3" s="13">
        <f t="shared" ref="T3:T34" si="2">SUM(P3:Q3)/SUM(M3:Q3)</f>
        <v>0.6</v>
      </c>
      <c r="U3" s="10"/>
      <c r="V3" s="7">
        <v>5</v>
      </c>
      <c r="W3" s="7">
        <v>3</v>
      </c>
      <c r="X3" s="7">
        <v>2</v>
      </c>
      <c r="Y3" s="7">
        <v>2</v>
      </c>
      <c r="Z3" s="7"/>
      <c r="AA3" s="7"/>
      <c r="AB3" s="11"/>
      <c r="AC3" s="10"/>
      <c r="AD3" s="11">
        <v>2</v>
      </c>
      <c r="AE3" s="18" t="s">
        <v>72</v>
      </c>
      <c r="AF3" s="7"/>
      <c r="AG3" s="16" t="s">
        <v>75</v>
      </c>
      <c r="AH3" s="16" t="s">
        <v>72</v>
      </c>
      <c r="AI3" s="7"/>
      <c r="AJ3" s="7"/>
    </row>
    <row r="4" spans="1:36" s="14" customFormat="1" x14ac:dyDescent="0.35">
      <c r="A4" s="7">
        <v>4</v>
      </c>
      <c r="B4" s="7">
        <v>5</v>
      </c>
      <c r="C4" s="7">
        <v>3</v>
      </c>
      <c r="D4" s="7" t="s">
        <v>50</v>
      </c>
      <c r="E4" s="10" t="s">
        <v>12</v>
      </c>
      <c r="F4" s="7" t="s">
        <v>29</v>
      </c>
      <c r="G4" s="7" t="s">
        <v>25</v>
      </c>
      <c r="H4" s="11" t="s">
        <v>7</v>
      </c>
      <c r="I4" s="24">
        <v>17.5</v>
      </c>
      <c r="J4" s="7">
        <v>1.4</v>
      </c>
      <c r="K4" s="26">
        <v>60.1</v>
      </c>
      <c r="L4" s="43">
        <v>1</v>
      </c>
      <c r="M4" s="10">
        <v>1</v>
      </c>
      <c r="N4" s="7">
        <v>1</v>
      </c>
      <c r="O4" s="7">
        <v>2</v>
      </c>
      <c r="P4" s="7"/>
      <c r="Q4" s="11"/>
      <c r="R4" s="12">
        <f t="shared" si="0"/>
        <v>0.5</v>
      </c>
      <c r="S4" s="13">
        <f t="shared" si="1"/>
        <v>0.5</v>
      </c>
      <c r="T4" s="13">
        <f t="shared" si="2"/>
        <v>0</v>
      </c>
      <c r="U4" s="10"/>
      <c r="V4" s="7">
        <v>4</v>
      </c>
      <c r="W4" s="7">
        <v>4</v>
      </c>
      <c r="X4" s="7"/>
      <c r="Y4" s="7"/>
      <c r="Z4" s="7"/>
      <c r="AA4" s="7"/>
      <c r="AB4" s="11"/>
      <c r="AC4" s="10"/>
      <c r="AD4" s="11">
        <v>2</v>
      </c>
      <c r="AE4" s="10">
        <v>2</v>
      </c>
      <c r="AF4" s="7"/>
      <c r="AG4" s="7">
        <v>-1</v>
      </c>
      <c r="AH4" s="7"/>
      <c r="AI4" s="16" t="s">
        <v>74</v>
      </c>
      <c r="AJ4" s="7"/>
    </row>
    <row r="5" spans="1:36" s="14" customFormat="1" x14ac:dyDescent="0.35">
      <c r="A5" s="7">
        <v>5</v>
      </c>
      <c r="B5" s="7">
        <v>1</v>
      </c>
      <c r="C5" s="7">
        <v>1</v>
      </c>
      <c r="D5" s="7" t="s">
        <v>46</v>
      </c>
      <c r="E5" s="10" t="s">
        <v>12</v>
      </c>
      <c r="F5" s="7" t="s">
        <v>35</v>
      </c>
      <c r="G5" s="7" t="s">
        <v>13</v>
      </c>
      <c r="H5" s="11"/>
      <c r="I5" s="24">
        <v>19.600000000000001</v>
      </c>
      <c r="J5" s="7">
        <v>2.2000000000000002</v>
      </c>
      <c r="K5" s="26">
        <v>47.1</v>
      </c>
      <c r="L5" s="43">
        <v>1</v>
      </c>
      <c r="M5" s="10"/>
      <c r="N5" s="7">
        <v>1</v>
      </c>
      <c r="O5" s="7">
        <v>1</v>
      </c>
      <c r="P5" s="7">
        <v>3</v>
      </c>
      <c r="Q5" s="11"/>
      <c r="R5" s="12">
        <f t="shared" si="0"/>
        <v>0.2</v>
      </c>
      <c r="S5" s="13">
        <f t="shared" si="1"/>
        <v>0.2</v>
      </c>
      <c r="T5" s="13">
        <f t="shared" si="2"/>
        <v>0.6</v>
      </c>
      <c r="U5" s="10"/>
      <c r="V5" s="7">
        <v>5</v>
      </c>
      <c r="W5" s="7">
        <v>3</v>
      </c>
      <c r="X5" s="7">
        <v>4</v>
      </c>
      <c r="Y5" s="7"/>
      <c r="Z5" s="7"/>
      <c r="AA5" s="7">
        <v>2</v>
      </c>
      <c r="AB5" s="11"/>
      <c r="AC5" s="10"/>
      <c r="AD5" s="11">
        <v>1</v>
      </c>
      <c r="AE5" s="10">
        <v>3</v>
      </c>
      <c r="AF5" s="7"/>
      <c r="AG5" s="7">
        <v>-1</v>
      </c>
      <c r="AH5" s="7"/>
      <c r="AI5" s="7">
        <v>-1</v>
      </c>
      <c r="AJ5" s="7">
        <v>2</v>
      </c>
    </row>
    <row r="6" spans="1:36" s="14" customFormat="1" x14ac:dyDescent="0.35">
      <c r="A6" s="7">
        <v>1</v>
      </c>
      <c r="B6" s="7">
        <v>4</v>
      </c>
      <c r="C6" s="7">
        <v>1</v>
      </c>
      <c r="D6" s="7" t="s">
        <v>33</v>
      </c>
      <c r="E6" s="10" t="s">
        <v>34</v>
      </c>
      <c r="F6" s="7" t="s">
        <v>35</v>
      </c>
      <c r="G6" s="7" t="s">
        <v>13</v>
      </c>
      <c r="H6" s="11"/>
      <c r="I6" s="24">
        <v>21</v>
      </c>
      <c r="J6" s="7">
        <v>2.4</v>
      </c>
      <c r="K6" s="26">
        <v>44</v>
      </c>
      <c r="L6" s="43">
        <v>0</v>
      </c>
      <c r="M6" s="10"/>
      <c r="N6" s="7">
        <v>1</v>
      </c>
      <c r="O6" s="7">
        <v>2</v>
      </c>
      <c r="P6" s="7">
        <v>2</v>
      </c>
      <c r="Q6" s="11"/>
      <c r="R6" s="12">
        <f t="shared" si="0"/>
        <v>0.2</v>
      </c>
      <c r="S6" s="13">
        <f t="shared" si="1"/>
        <v>0.4</v>
      </c>
      <c r="T6" s="13">
        <f t="shared" si="2"/>
        <v>0.4</v>
      </c>
      <c r="U6" s="10"/>
      <c r="V6" s="7"/>
      <c r="W6" s="7">
        <v>4</v>
      </c>
      <c r="X6" s="7">
        <v>4</v>
      </c>
      <c r="Y6" s="7"/>
      <c r="Z6" s="7"/>
      <c r="AA6" s="7"/>
      <c r="AB6" s="11"/>
      <c r="AC6" s="10"/>
      <c r="AD6" s="11">
        <v>1</v>
      </c>
      <c r="AE6" s="10"/>
      <c r="AF6" s="7"/>
      <c r="AG6" s="7">
        <v>-1</v>
      </c>
      <c r="AH6" s="7"/>
      <c r="AI6" s="7"/>
      <c r="AJ6" s="7">
        <v>-1</v>
      </c>
    </row>
    <row r="7" spans="1:36" s="14" customFormat="1" x14ac:dyDescent="0.35">
      <c r="A7" s="7">
        <v>5</v>
      </c>
      <c r="B7" s="7">
        <v>6</v>
      </c>
      <c r="C7" s="7">
        <v>6</v>
      </c>
      <c r="D7" s="7" t="s">
        <v>55</v>
      </c>
      <c r="E7" s="10" t="s">
        <v>12</v>
      </c>
      <c r="F7" s="7" t="s">
        <v>29</v>
      </c>
      <c r="G7" s="7" t="s">
        <v>25</v>
      </c>
      <c r="H7" s="11" t="s">
        <v>14</v>
      </c>
      <c r="I7" s="24">
        <v>19.8</v>
      </c>
      <c r="J7" s="7">
        <v>1.7</v>
      </c>
      <c r="K7" s="26">
        <v>42.8</v>
      </c>
      <c r="L7" s="43">
        <v>0</v>
      </c>
      <c r="M7" s="10"/>
      <c r="N7" s="7">
        <v>1</v>
      </c>
      <c r="O7" s="7">
        <v>2</v>
      </c>
      <c r="P7" s="7">
        <v>2</v>
      </c>
      <c r="Q7" s="11"/>
      <c r="R7" s="12">
        <f t="shared" si="0"/>
        <v>0.2</v>
      </c>
      <c r="S7" s="13">
        <f t="shared" si="1"/>
        <v>0.4</v>
      </c>
      <c r="T7" s="13">
        <f t="shared" si="2"/>
        <v>0.4</v>
      </c>
      <c r="U7" s="10">
        <v>5</v>
      </c>
      <c r="V7" s="7"/>
      <c r="W7" s="7">
        <v>4</v>
      </c>
      <c r="X7" s="7"/>
      <c r="Y7" s="7">
        <v>3</v>
      </c>
      <c r="Z7" s="7">
        <v>3</v>
      </c>
      <c r="AA7" s="7"/>
      <c r="AB7" s="11"/>
      <c r="AC7" s="10"/>
      <c r="AD7" s="11">
        <v>1</v>
      </c>
      <c r="AE7" s="18" t="s">
        <v>72</v>
      </c>
      <c r="AF7" s="16" t="s">
        <v>75</v>
      </c>
      <c r="AG7" s="7"/>
      <c r="AH7" s="7"/>
      <c r="AI7" s="7"/>
      <c r="AJ7" s="7"/>
    </row>
    <row r="8" spans="1:36" s="14" customFormat="1" x14ac:dyDescent="0.35">
      <c r="A8" s="7">
        <v>4</v>
      </c>
      <c r="B8" s="7">
        <v>6</v>
      </c>
      <c r="C8" s="7">
        <v>6</v>
      </c>
      <c r="D8" s="7" t="s">
        <v>55</v>
      </c>
      <c r="E8" s="10" t="s">
        <v>12</v>
      </c>
      <c r="F8" s="7" t="s">
        <v>29</v>
      </c>
      <c r="G8" s="7" t="s">
        <v>25</v>
      </c>
      <c r="H8" s="11" t="s">
        <v>14</v>
      </c>
      <c r="I8" s="24">
        <v>17.100000000000001</v>
      </c>
      <c r="J8" s="7">
        <v>0.8</v>
      </c>
      <c r="K8" s="26">
        <v>59.4</v>
      </c>
      <c r="L8" s="43">
        <v>1</v>
      </c>
      <c r="M8" s="10"/>
      <c r="N8" s="7">
        <v>1</v>
      </c>
      <c r="O8" s="7">
        <v>1</v>
      </c>
      <c r="P8" s="7">
        <v>1</v>
      </c>
      <c r="Q8" s="11"/>
      <c r="R8" s="12">
        <f t="shared" si="0"/>
        <v>0.33333333333333331</v>
      </c>
      <c r="S8" s="13">
        <f t="shared" si="1"/>
        <v>0.33333333333333331</v>
      </c>
      <c r="T8" s="13">
        <f t="shared" si="2"/>
        <v>0.33333333333333331</v>
      </c>
      <c r="U8" s="10"/>
      <c r="V8" s="7">
        <v>3</v>
      </c>
      <c r="W8" s="7">
        <v>2</v>
      </c>
      <c r="X8" s="7"/>
      <c r="Y8" s="7"/>
      <c r="Z8" s="7">
        <v>2</v>
      </c>
      <c r="AA8" s="7"/>
      <c r="AB8" s="11"/>
      <c r="AC8" s="10"/>
      <c r="AD8" s="11">
        <v>1</v>
      </c>
      <c r="AE8" s="18" t="s">
        <v>72</v>
      </c>
      <c r="AF8" s="7"/>
      <c r="AG8" s="16" t="s">
        <v>75</v>
      </c>
      <c r="AH8" s="7"/>
      <c r="AI8" s="7"/>
      <c r="AJ8" s="7"/>
    </row>
    <row r="9" spans="1:36" s="15" customFormat="1" x14ac:dyDescent="0.35">
      <c r="A9" s="7">
        <v>4</v>
      </c>
      <c r="B9" s="7">
        <v>4</v>
      </c>
      <c r="C9" s="7">
        <v>2</v>
      </c>
      <c r="D9" s="7" t="s">
        <v>49</v>
      </c>
      <c r="E9" s="10" t="s">
        <v>12</v>
      </c>
      <c r="F9" s="7" t="s">
        <v>39</v>
      </c>
      <c r="G9" s="7" t="s">
        <v>25</v>
      </c>
      <c r="H9" s="11"/>
      <c r="I9" s="24">
        <v>16.7</v>
      </c>
      <c r="J9" s="7">
        <v>1.7</v>
      </c>
      <c r="K9" s="26">
        <v>59</v>
      </c>
      <c r="L9" s="43">
        <v>0</v>
      </c>
      <c r="M9" s="10"/>
      <c r="N9" s="7">
        <v>1</v>
      </c>
      <c r="O9" s="7">
        <v>2</v>
      </c>
      <c r="P9" s="7">
        <v>1</v>
      </c>
      <c r="Q9" s="11"/>
      <c r="R9" s="12">
        <f t="shared" si="0"/>
        <v>0.25</v>
      </c>
      <c r="S9" s="13">
        <f t="shared" si="1"/>
        <v>0.5</v>
      </c>
      <c r="T9" s="13">
        <f t="shared" si="2"/>
        <v>0.25</v>
      </c>
      <c r="U9" s="10"/>
      <c r="V9" s="7"/>
      <c r="W9" s="7">
        <v>4</v>
      </c>
      <c r="X9" s="7"/>
      <c r="Y9" s="7">
        <v>2</v>
      </c>
      <c r="Z9" s="7"/>
      <c r="AA9" s="7"/>
      <c r="AB9" s="11"/>
      <c r="AC9" s="10"/>
      <c r="AD9" s="11">
        <v>1</v>
      </c>
      <c r="AE9" s="10"/>
      <c r="AF9" s="7"/>
      <c r="AG9" s="7">
        <v>-2</v>
      </c>
      <c r="AH9" s="7">
        <v>2</v>
      </c>
      <c r="AI9" s="7"/>
      <c r="AJ9" s="7"/>
    </row>
    <row r="10" spans="1:36" s="15" customFormat="1" x14ac:dyDescent="0.35">
      <c r="A10" s="7">
        <v>8</v>
      </c>
      <c r="B10" s="7">
        <v>4</v>
      </c>
      <c r="C10" s="7">
        <v>2</v>
      </c>
      <c r="D10" s="7" t="s">
        <v>49</v>
      </c>
      <c r="E10" s="10" t="s">
        <v>4</v>
      </c>
      <c r="F10" s="7" t="s">
        <v>39</v>
      </c>
      <c r="G10" s="7" t="s">
        <v>25</v>
      </c>
      <c r="H10" s="11"/>
      <c r="I10" s="24">
        <v>32</v>
      </c>
      <c r="J10" s="7">
        <v>1.4</v>
      </c>
      <c r="K10" s="26">
        <v>28.1</v>
      </c>
      <c r="L10" s="43">
        <v>3</v>
      </c>
      <c r="M10" s="10">
        <v>2</v>
      </c>
      <c r="N10" s="7">
        <v>4</v>
      </c>
      <c r="O10" s="7"/>
      <c r="P10" s="7"/>
      <c r="Q10" s="11"/>
      <c r="R10" s="12">
        <f t="shared" si="0"/>
        <v>1</v>
      </c>
      <c r="S10" s="13">
        <f t="shared" si="1"/>
        <v>0</v>
      </c>
      <c r="T10" s="13">
        <f t="shared" si="2"/>
        <v>0</v>
      </c>
      <c r="U10" s="10">
        <v>5</v>
      </c>
      <c r="V10" s="7"/>
      <c r="W10" s="7"/>
      <c r="X10" s="7"/>
      <c r="Y10" s="7">
        <v>5</v>
      </c>
      <c r="Z10" s="7"/>
      <c r="AA10" s="7"/>
      <c r="AB10" s="11"/>
      <c r="AC10" s="10">
        <v>6</v>
      </c>
      <c r="AD10" s="11"/>
      <c r="AE10" s="10"/>
      <c r="AF10" s="7">
        <v>3</v>
      </c>
      <c r="AG10" s="7">
        <v>2</v>
      </c>
      <c r="AH10" s="7">
        <v>2</v>
      </c>
      <c r="AI10" s="7"/>
      <c r="AJ10" s="7"/>
    </row>
    <row r="11" spans="1:36" s="15" customFormat="1" x14ac:dyDescent="0.35">
      <c r="A11" s="7">
        <v>7</v>
      </c>
      <c r="B11" s="7">
        <v>5</v>
      </c>
      <c r="C11" s="7">
        <v>3</v>
      </c>
      <c r="D11" s="7" t="s">
        <v>50</v>
      </c>
      <c r="E11" s="10" t="s">
        <v>4</v>
      </c>
      <c r="F11" s="7" t="s">
        <v>29</v>
      </c>
      <c r="G11" s="7" t="s">
        <v>25</v>
      </c>
      <c r="H11" s="11" t="s">
        <v>7</v>
      </c>
      <c r="I11" s="24">
        <v>22.5</v>
      </c>
      <c r="J11" s="7">
        <v>0</v>
      </c>
      <c r="K11" s="26">
        <v>41.7</v>
      </c>
      <c r="L11" s="43">
        <v>4</v>
      </c>
      <c r="M11" s="10">
        <v>2</v>
      </c>
      <c r="N11" s="7">
        <v>3</v>
      </c>
      <c r="O11" s="7"/>
      <c r="P11" s="7"/>
      <c r="Q11" s="11"/>
      <c r="R11" s="12">
        <f t="shared" si="0"/>
        <v>1</v>
      </c>
      <c r="S11" s="13">
        <f t="shared" si="1"/>
        <v>0</v>
      </c>
      <c r="T11" s="13">
        <f t="shared" si="2"/>
        <v>0</v>
      </c>
      <c r="U11" s="10">
        <v>5</v>
      </c>
      <c r="V11" s="7"/>
      <c r="W11" s="7">
        <v>2</v>
      </c>
      <c r="X11" s="7"/>
      <c r="Y11" s="7">
        <v>4</v>
      </c>
      <c r="Z11" s="7"/>
      <c r="AA11" s="7">
        <v>2</v>
      </c>
      <c r="AB11" s="11"/>
      <c r="AC11" s="10">
        <v>5</v>
      </c>
      <c r="AD11" s="11"/>
      <c r="AE11" s="10"/>
      <c r="AF11" s="7">
        <v>2</v>
      </c>
      <c r="AG11" s="7">
        <v>2</v>
      </c>
      <c r="AH11" s="7">
        <v>2</v>
      </c>
      <c r="AI11" s="7"/>
      <c r="AJ11" s="7"/>
    </row>
    <row r="12" spans="1:36" s="15" customFormat="1" x14ac:dyDescent="0.35">
      <c r="A12" s="7">
        <v>7</v>
      </c>
      <c r="B12" s="7">
        <v>3</v>
      </c>
      <c r="C12" s="7">
        <v>6</v>
      </c>
      <c r="D12" s="7" t="s">
        <v>48</v>
      </c>
      <c r="E12" s="10" t="s">
        <v>4</v>
      </c>
      <c r="F12" s="7" t="s">
        <v>29</v>
      </c>
      <c r="G12" s="7" t="s">
        <v>25</v>
      </c>
      <c r="H12" s="11"/>
      <c r="I12" s="24">
        <v>20.8</v>
      </c>
      <c r="J12" s="7">
        <v>0.1</v>
      </c>
      <c r="K12" s="26">
        <v>44.2</v>
      </c>
      <c r="L12" s="43">
        <v>3</v>
      </c>
      <c r="M12" s="10"/>
      <c r="N12" s="7">
        <v>4</v>
      </c>
      <c r="O12" s="7"/>
      <c r="P12" s="7">
        <v>1</v>
      </c>
      <c r="Q12" s="11"/>
      <c r="R12" s="12">
        <f t="shared" si="0"/>
        <v>0.8</v>
      </c>
      <c r="S12" s="13">
        <f t="shared" si="1"/>
        <v>0</v>
      </c>
      <c r="T12" s="13">
        <f t="shared" si="2"/>
        <v>0.2</v>
      </c>
      <c r="U12" s="10">
        <v>5</v>
      </c>
      <c r="V12" s="7"/>
      <c r="W12" s="7"/>
      <c r="X12" s="7"/>
      <c r="Y12" s="7">
        <v>4</v>
      </c>
      <c r="Z12" s="7"/>
      <c r="AA12" s="7">
        <v>3</v>
      </c>
      <c r="AB12" s="11"/>
      <c r="AC12" s="10">
        <v>4</v>
      </c>
      <c r="AD12" s="11"/>
      <c r="AE12" s="10"/>
      <c r="AF12" s="16" t="s">
        <v>72</v>
      </c>
      <c r="AG12" s="7"/>
      <c r="AH12" s="16" t="s">
        <v>71</v>
      </c>
      <c r="AI12" s="7"/>
      <c r="AJ12" s="16" t="s">
        <v>71</v>
      </c>
    </row>
    <row r="13" spans="1:36" s="15" customFormat="1" x14ac:dyDescent="0.35">
      <c r="A13" s="7">
        <v>8</v>
      </c>
      <c r="B13" s="7">
        <v>6</v>
      </c>
      <c r="C13" s="7">
        <v>6</v>
      </c>
      <c r="D13" s="7" t="s">
        <v>55</v>
      </c>
      <c r="E13" s="10" t="s">
        <v>4</v>
      </c>
      <c r="F13" s="7" t="s">
        <v>29</v>
      </c>
      <c r="G13" s="7" t="s">
        <v>25</v>
      </c>
      <c r="H13" s="11" t="s">
        <v>14</v>
      </c>
      <c r="I13" s="24">
        <v>32.6</v>
      </c>
      <c r="J13" s="7">
        <v>0.9</v>
      </c>
      <c r="K13" s="26">
        <v>27.6</v>
      </c>
      <c r="L13" s="43">
        <v>4</v>
      </c>
      <c r="M13" s="10"/>
      <c r="N13" s="7">
        <v>4</v>
      </c>
      <c r="O13" s="7">
        <v>1</v>
      </c>
      <c r="P13" s="7">
        <v>1</v>
      </c>
      <c r="Q13" s="11"/>
      <c r="R13" s="12">
        <f t="shared" si="0"/>
        <v>0.66666666666666663</v>
      </c>
      <c r="S13" s="13">
        <f t="shared" si="1"/>
        <v>0.16666666666666666</v>
      </c>
      <c r="T13" s="13">
        <f t="shared" si="2"/>
        <v>0.16666666666666666</v>
      </c>
      <c r="U13" s="10">
        <v>6</v>
      </c>
      <c r="V13" s="7"/>
      <c r="W13" s="7">
        <v>3</v>
      </c>
      <c r="X13" s="7"/>
      <c r="Y13" s="7">
        <v>4</v>
      </c>
      <c r="Z13" s="7"/>
      <c r="AA13" s="7"/>
      <c r="AB13" s="11"/>
      <c r="AC13" s="10">
        <v>4</v>
      </c>
      <c r="AD13" s="11"/>
      <c r="AE13" s="10"/>
      <c r="AF13" s="16" t="s">
        <v>72</v>
      </c>
      <c r="AG13" s="7"/>
      <c r="AH13" s="16" t="s">
        <v>71</v>
      </c>
      <c r="AI13" s="7"/>
      <c r="AJ13" s="7"/>
    </row>
    <row r="14" spans="1:36" s="15" customFormat="1" x14ac:dyDescent="0.35">
      <c r="A14" s="7">
        <v>2</v>
      </c>
      <c r="B14" s="7">
        <v>2</v>
      </c>
      <c r="C14" s="7">
        <v>7</v>
      </c>
      <c r="D14" s="7" t="s">
        <v>38</v>
      </c>
      <c r="E14" s="10" t="s">
        <v>4</v>
      </c>
      <c r="F14" s="7" t="s">
        <v>39</v>
      </c>
      <c r="G14" s="7" t="s">
        <v>13</v>
      </c>
      <c r="H14" s="11"/>
      <c r="I14" s="24">
        <v>26.3</v>
      </c>
      <c r="J14" s="7">
        <v>0.8</v>
      </c>
      <c r="K14" s="26">
        <v>52</v>
      </c>
      <c r="L14" s="43">
        <v>1</v>
      </c>
      <c r="M14" s="10"/>
      <c r="N14" s="7">
        <v>4</v>
      </c>
      <c r="O14" s="7"/>
      <c r="P14" s="7"/>
      <c r="Q14" s="11"/>
      <c r="R14" s="12">
        <f t="shared" si="0"/>
        <v>1</v>
      </c>
      <c r="S14" s="13">
        <f t="shared" si="1"/>
        <v>0</v>
      </c>
      <c r="T14" s="13">
        <f t="shared" si="2"/>
        <v>0</v>
      </c>
      <c r="U14" s="10">
        <v>4</v>
      </c>
      <c r="V14" s="7"/>
      <c r="W14" s="7">
        <v>2</v>
      </c>
      <c r="X14" s="7"/>
      <c r="Y14" s="7">
        <v>2</v>
      </c>
      <c r="Z14" s="7"/>
      <c r="AA14" s="7"/>
      <c r="AB14" s="11"/>
      <c r="AC14" s="10">
        <v>4</v>
      </c>
      <c r="AD14" s="11"/>
      <c r="AE14" s="10"/>
      <c r="AF14" s="7">
        <v>1</v>
      </c>
      <c r="AG14" s="7">
        <v>1</v>
      </c>
      <c r="AH14" s="7"/>
      <c r="AI14" s="7">
        <v>-3</v>
      </c>
      <c r="AJ14" s="7"/>
    </row>
    <row r="15" spans="1:36" s="36" customFormat="1" x14ac:dyDescent="0.35">
      <c r="A15" s="7">
        <v>8</v>
      </c>
      <c r="B15" s="7">
        <v>1</v>
      </c>
      <c r="C15" s="7">
        <v>1</v>
      </c>
      <c r="D15" s="7" t="s">
        <v>46</v>
      </c>
      <c r="E15" s="10" t="s">
        <v>4</v>
      </c>
      <c r="F15" s="7" t="s">
        <v>35</v>
      </c>
      <c r="G15" s="7" t="s">
        <v>13</v>
      </c>
      <c r="H15" s="11"/>
      <c r="I15" s="24">
        <v>29.8</v>
      </c>
      <c r="J15" s="7">
        <v>0</v>
      </c>
      <c r="K15" s="26">
        <v>33.700000000000003</v>
      </c>
      <c r="L15" s="43">
        <v>3</v>
      </c>
      <c r="M15" s="10"/>
      <c r="N15" s="7">
        <v>3</v>
      </c>
      <c r="O15" s="7"/>
      <c r="P15" s="7">
        <v>3</v>
      </c>
      <c r="Q15" s="11"/>
      <c r="R15" s="13">
        <f t="shared" si="0"/>
        <v>0.5</v>
      </c>
      <c r="S15" s="13">
        <f t="shared" si="1"/>
        <v>0</v>
      </c>
      <c r="T15" s="13">
        <f t="shared" si="2"/>
        <v>0.5</v>
      </c>
      <c r="U15" s="10">
        <v>5</v>
      </c>
      <c r="V15" s="7"/>
      <c r="W15" s="7">
        <v>5</v>
      </c>
      <c r="X15" s="7"/>
      <c r="Y15" s="7"/>
      <c r="Z15" s="7"/>
      <c r="AA15" s="7"/>
      <c r="AB15" s="7"/>
      <c r="AC15" s="10">
        <v>3</v>
      </c>
      <c r="AD15" s="11"/>
      <c r="AE15" s="7"/>
      <c r="AF15" s="16" t="s">
        <v>71</v>
      </c>
      <c r="AG15" s="7"/>
      <c r="AH15" s="7"/>
      <c r="AI15" s="7"/>
      <c r="AJ15" s="7"/>
    </row>
    <row r="16" spans="1:36" s="15" customFormat="1" x14ac:dyDescent="0.35">
      <c r="A16" s="7">
        <v>7</v>
      </c>
      <c r="B16" s="7">
        <v>6</v>
      </c>
      <c r="C16" s="7">
        <v>6</v>
      </c>
      <c r="D16" s="7" t="s">
        <v>55</v>
      </c>
      <c r="E16" s="10" t="s">
        <v>4</v>
      </c>
      <c r="F16" s="7" t="s">
        <v>29</v>
      </c>
      <c r="G16" s="7" t="s">
        <v>25</v>
      </c>
      <c r="H16" s="11" t="s">
        <v>14</v>
      </c>
      <c r="I16" s="24">
        <v>23.1</v>
      </c>
      <c r="J16" s="7">
        <v>0</v>
      </c>
      <c r="K16" s="26">
        <v>40</v>
      </c>
      <c r="L16" s="43">
        <v>5</v>
      </c>
      <c r="M16" s="10"/>
      <c r="N16" s="7">
        <v>3</v>
      </c>
      <c r="O16" s="7">
        <v>1</v>
      </c>
      <c r="P16" s="7">
        <v>1</v>
      </c>
      <c r="Q16" s="11"/>
      <c r="R16" s="12">
        <f t="shared" si="0"/>
        <v>0.6</v>
      </c>
      <c r="S16" s="13">
        <f t="shared" si="1"/>
        <v>0.2</v>
      </c>
      <c r="T16" s="13">
        <f t="shared" si="2"/>
        <v>0.2</v>
      </c>
      <c r="U16" s="10">
        <v>5</v>
      </c>
      <c r="V16" s="7"/>
      <c r="W16" s="7"/>
      <c r="X16" s="7"/>
      <c r="Y16" s="7">
        <v>2</v>
      </c>
      <c r="Z16" s="7">
        <v>3</v>
      </c>
      <c r="AA16" s="7"/>
      <c r="AB16" s="11"/>
      <c r="AC16" s="10">
        <v>3</v>
      </c>
      <c r="AD16" s="11"/>
      <c r="AE16" s="10"/>
      <c r="AF16" s="16" t="s">
        <v>72</v>
      </c>
      <c r="AG16" s="16" t="s">
        <v>72</v>
      </c>
      <c r="AH16" s="7"/>
      <c r="AI16" s="16" t="s">
        <v>74</v>
      </c>
      <c r="AJ16" s="7"/>
    </row>
    <row r="17" spans="1:36" s="15" customFormat="1" x14ac:dyDescent="0.35">
      <c r="A17" s="7">
        <v>2</v>
      </c>
      <c r="B17" s="7">
        <v>7</v>
      </c>
      <c r="C17" s="7">
        <v>7</v>
      </c>
      <c r="D17" s="7" t="s">
        <v>45</v>
      </c>
      <c r="E17" s="10" t="s">
        <v>4</v>
      </c>
      <c r="F17" s="7" t="s">
        <v>29</v>
      </c>
      <c r="G17" s="7" t="s">
        <v>13</v>
      </c>
      <c r="H17" s="11" t="s">
        <v>32</v>
      </c>
      <c r="I17" s="24">
        <v>28</v>
      </c>
      <c r="J17" s="7">
        <v>0</v>
      </c>
      <c r="K17" s="26">
        <v>45.4</v>
      </c>
      <c r="L17" s="43">
        <v>4</v>
      </c>
      <c r="M17" s="10"/>
      <c r="N17" s="7">
        <v>3</v>
      </c>
      <c r="O17" s="7">
        <v>1</v>
      </c>
      <c r="P17" s="7">
        <v>1</v>
      </c>
      <c r="Q17" s="11"/>
      <c r="R17" s="12">
        <f t="shared" si="0"/>
        <v>0.6</v>
      </c>
      <c r="S17" s="13">
        <f t="shared" si="1"/>
        <v>0.2</v>
      </c>
      <c r="T17" s="13">
        <f t="shared" si="2"/>
        <v>0.2</v>
      </c>
      <c r="U17" s="10">
        <v>5</v>
      </c>
      <c r="V17" s="7"/>
      <c r="W17" s="7"/>
      <c r="X17" s="7">
        <v>2</v>
      </c>
      <c r="Y17" s="7"/>
      <c r="Z17" s="7"/>
      <c r="AA17" s="7"/>
      <c r="AB17" s="11"/>
      <c r="AC17" s="10">
        <v>3</v>
      </c>
      <c r="AD17" s="11"/>
      <c r="AE17" s="10">
        <v>-2</v>
      </c>
      <c r="AF17" s="7">
        <v>2</v>
      </c>
      <c r="AG17" s="7">
        <v>2</v>
      </c>
      <c r="AH17" s="7">
        <v>-1</v>
      </c>
      <c r="AI17" s="7">
        <v>-1</v>
      </c>
      <c r="AJ17" s="7"/>
    </row>
    <row r="18" spans="1:36" s="15" customFormat="1" x14ac:dyDescent="0.35">
      <c r="A18" s="7">
        <v>2</v>
      </c>
      <c r="B18" s="7">
        <v>3</v>
      </c>
      <c r="C18" s="7">
        <v>4</v>
      </c>
      <c r="D18" s="7" t="s">
        <v>40</v>
      </c>
      <c r="E18" s="10" t="s">
        <v>4</v>
      </c>
      <c r="F18" s="7" t="s">
        <v>29</v>
      </c>
      <c r="G18" s="7" t="s">
        <v>13</v>
      </c>
      <c r="H18" s="11" t="s">
        <v>41</v>
      </c>
      <c r="I18" s="24"/>
      <c r="J18" s="7"/>
      <c r="K18" s="26"/>
      <c r="L18" s="43"/>
      <c r="M18" s="10"/>
      <c r="N18" s="7">
        <v>3</v>
      </c>
      <c r="O18" s="7">
        <v>1</v>
      </c>
      <c r="P18" s="7">
        <v>1</v>
      </c>
      <c r="Q18" s="11"/>
      <c r="R18" s="12">
        <f t="shared" si="0"/>
        <v>0.6</v>
      </c>
      <c r="S18" s="13">
        <f t="shared" si="1"/>
        <v>0.2</v>
      </c>
      <c r="T18" s="13">
        <f t="shared" si="2"/>
        <v>0.2</v>
      </c>
      <c r="U18" s="10">
        <v>4</v>
      </c>
      <c r="V18" s="7"/>
      <c r="W18" s="7">
        <v>3</v>
      </c>
      <c r="X18" s="7"/>
      <c r="Y18" s="7"/>
      <c r="Z18" s="7">
        <v>2</v>
      </c>
      <c r="AA18" s="7"/>
      <c r="AB18" s="11"/>
      <c r="AC18" s="10">
        <v>3</v>
      </c>
      <c r="AD18" s="11"/>
      <c r="AE18" s="10">
        <v>-1</v>
      </c>
      <c r="AF18" s="7">
        <v>2</v>
      </c>
      <c r="AG18" s="7">
        <v>1</v>
      </c>
      <c r="AH18" s="7"/>
      <c r="AI18" s="7">
        <v>-1</v>
      </c>
      <c r="AJ18" s="7"/>
    </row>
    <row r="19" spans="1:36" s="15" customFormat="1" x14ac:dyDescent="0.35">
      <c r="A19" s="7">
        <v>8</v>
      </c>
      <c r="B19" s="7">
        <v>2</v>
      </c>
      <c r="C19" s="7">
        <v>4</v>
      </c>
      <c r="D19" s="7" t="s">
        <v>47</v>
      </c>
      <c r="E19" s="10" t="s">
        <v>4</v>
      </c>
      <c r="F19" s="7" t="s">
        <v>35</v>
      </c>
      <c r="G19" s="7" t="s">
        <v>13</v>
      </c>
      <c r="H19" s="11" t="s">
        <v>14</v>
      </c>
      <c r="I19" s="24">
        <v>30.7</v>
      </c>
      <c r="J19" s="7">
        <v>3.2</v>
      </c>
      <c r="K19" s="26">
        <v>29.6</v>
      </c>
      <c r="L19" s="43">
        <v>4</v>
      </c>
      <c r="M19" s="10"/>
      <c r="N19" s="7">
        <v>3</v>
      </c>
      <c r="O19" s="7">
        <v>2</v>
      </c>
      <c r="P19" s="7">
        <v>1</v>
      </c>
      <c r="Q19" s="11"/>
      <c r="R19" s="12">
        <f t="shared" si="0"/>
        <v>0.5</v>
      </c>
      <c r="S19" s="13">
        <f t="shared" si="1"/>
        <v>0.33333333333333331</v>
      </c>
      <c r="T19" s="13">
        <f t="shared" si="2"/>
        <v>0.16666666666666666</v>
      </c>
      <c r="U19" s="10">
        <v>6</v>
      </c>
      <c r="V19" s="7"/>
      <c r="W19" s="7">
        <v>4</v>
      </c>
      <c r="X19" s="7"/>
      <c r="Y19" s="7">
        <v>3</v>
      </c>
      <c r="Z19" s="7"/>
      <c r="AA19" s="7"/>
      <c r="AB19" s="11"/>
      <c r="AC19" s="10">
        <v>3</v>
      </c>
      <c r="AD19" s="11"/>
      <c r="AE19" s="10">
        <v>-1</v>
      </c>
      <c r="AF19" s="7">
        <v>2</v>
      </c>
      <c r="AG19" s="7"/>
      <c r="AH19" s="7">
        <v>3</v>
      </c>
      <c r="AI19" s="7">
        <v>-2</v>
      </c>
      <c r="AJ19" s="7">
        <v>3</v>
      </c>
    </row>
    <row r="20" spans="1:36" s="15" customFormat="1" x14ac:dyDescent="0.35">
      <c r="A20" s="7">
        <v>6</v>
      </c>
      <c r="B20" s="7">
        <v>5</v>
      </c>
      <c r="C20" s="7">
        <v>3</v>
      </c>
      <c r="D20" s="7" t="s">
        <v>50</v>
      </c>
      <c r="E20" s="10" t="s">
        <v>4</v>
      </c>
      <c r="F20" s="7" t="s">
        <v>29</v>
      </c>
      <c r="G20" s="7" t="s">
        <v>25</v>
      </c>
      <c r="H20" s="11" t="s">
        <v>7</v>
      </c>
      <c r="I20" s="24">
        <v>24.8</v>
      </c>
      <c r="J20" s="7">
        <v>0</v>
      </c>
      <c r="K20" s="26">
        <v>37.4</v>
      </c>
      <c r="L20" s="43">
        <v>3</v>
      </c>
      <c r="M20" s="10"/>
      <c r="N20" s="7">
        <v>3</v>
      </c>
      <c r="O20" s="7">
        <v>7</v>
      </c>
      <c r="P20" s="7"/>
      <c r="Q20" s="11"/>
      <c r="R20" s="12">
        <f t="shared" si="0"/>
        <v>0.3</v>
      </c>
      <c r="S20" s="13">
        <f t="shared" si="1"/>
        <v>0.7</v>
      </c>
      <c r="T20" s="13">
        <f t="shared" si="2"/>
        <v>0</v>
      </c>
      <c r="U20" s="10">
        <v>10</v>
      </c>
      <c r="V20" s="7"/>
      <c r="W20" s="7">
        <v>4</v>
      </c>
      <c r="X20" s="7"/>
      <c r="Y20" s="7">
        <v>2</v>
      </c>
      <c r="Z20" s="7"/>
      <c r="AA20" s="7"/>
      <c r="AB20" s="11"/>
      <c r="AC20" s="10">
        <v>3</v>
      </c>
      <c r="AD20" s="11"/>
      <c r="AE20" s="18" t="s">
        <v>75</v>
      </c>
      <c r="AF20" s="7">
        <v>1</v>
      </c>
      <c r="AG20" s="7">
        <v>1</v>
      </c>
      <c r="AH20" s="7">
        <v>1</v>
      </c>
      <c r="AI20" s="16" t="s">
        <v>75</v>
      </c>
      <c r="AJ20" s="7">
        <v>1</v>
      </c>
    </row>
    <row r="21" spans="1:36" s="15" customFormat="1" x14ac:dyDescent="0.35">
      <c r="A21" s="7">
        <v>8</v>
      </c>
      <c r="B21" s="7">
        <v>3</v>
      </c>
      <c r="C21" s="7">
        <v>6</v>
      </c>
      <c r="D21" s="7" t="s">
        <v>48</v>
      </c>
      <c r="E21" s="10" t="s">
        <v>4</v>
      </c>
      <c r="F21" s="7" t="s">
        <v>29</v>
      </c>
      <c r="G21" s="7" t="s">
        <v>25</v>
      </c>
      <c r="H21" s="11"/>
      <c r="I21" s="24">
        <v>30</v>
      </c>
      <c r="J21" s="7">
        <v>1.7</v>
      </c>
      <c r="K21" s="26">
        <v>31.2</v>
      </c>
      <c r="L21" s="43">
        <v>1</v>
      </c>
      <c r="M21" s="10">
        <v>1</v>
      </c>
      <c r="N21" s="7">
        <v>2</v>
      </c>
      <c r="O21" s="7">
        <v>3</v>
      </c>
      <c r="P21" s="7"/>
      <c r="Q21" s="11"/>
      <c r="R21" s="12">
        <f t="shared" si="0"/>
        <v>0.5</v>
      </c>
      <c r="S21" s="13">
        <f t="shared" si="1"/>
        <v>0.5</v>
      </c>
      <c r="T21" s="13">
        <f t="shared" si="2"/>
        <v>0</v>
      </c>
      <c r="U21" s="10">
        <v>6</v>
      </c>
      <c r="V21" s="7"/>
      <c r="W21" s="7"/>
      <c r="X21" s="7">
        <v>3</v>
      </c>
      <c r="Y21" s="7">
        <v>2</v>
      </c>
      <c r="Z21" s="7"/>
      <c r="AA21" s="7"/>
      <c r="AB21" s="11"/>
      <c r="AC21" s="10">
        <v>3</v>
      </c>
      <c r="AD21" s="11"/>
      <c r="AE21" s="10"/>
      <c r="AF21" s="16" t="s">
        <v>72</v>
      </c>
      <c r="AG21" s="16" t="s">
        <v>72</v>
      </c>
      <c r="AH21" s="7"/>
      <c r="AI21" s="16" t="s">
        <v>74</v>
      </c>
      <c r="AJ21" s="7"/>
    </row>
    <row r="22" spans="1:36" s="15" customFormat="1" x14ac:dyDescent="0.35">
      <c r="A22" s="7">
        <v>2</v>
      </c>
      <c r="B22" s="7">
        <v>4</v>
      </c>
      <c r="C22" s="7">
        <v>2</v>
      </c>
      <c r="D22" s="7" t="s">
        <v>42</v>
      </c>
      <c r="E22" s="10" t="s">
        <v>4</v>
      </c>
      <c r="F22" s="7" t="s">
        <v>39</v>
      </c>
      <c r="G22" s="7" t="s">
        <v>25</v>
      </c>
      <c r="H22" s="11"/>
      <c r="I22" s="24"/>
      <c r="J22" s="7"/>
      <c r="K22" s="26"/>
      <c r="L22" s="43"/>
      <c r="M22" s="10"/>
      <c r="N22" s="7">
        <v>3</v>
      </c>
      <c r="O22" s="7">
        <v>2</v>
      </c>
      <c r="P22" s="7"/>
      <c r="Q22" s="11"/>
      <c r="R22" s="12">
        <f t="shared" si="0"/>
        <v>0.6</v>
      </c>
      <c r="S22" s="13">
        <f t="shared" si="1"/>
        <v>0.4</v>
      </c>
      <c r="T22" s="13">
        <f t="shared" si="2"/>
        <v>0</v>
      </c>
      <c r="U22" s="10">
        <v>5</v>
      </c>
      <c r="V22" s="7">
        <v>5</v>
      </c>
      <c r="W22" s="7">
        <v>4</v>
      </c>
      <c r="X22" s="7"/>
      <c r="Y22" s="7">
        <v>3</v>
      </c>
      <c r="Z22" s="7"/>
      <c r="AA22" s="7"/>
      <c r="AB22" s="11"/>
      <c r="AC22" s="10">
        <v>3</v>
      </c>
      <c r="AD22" s="11"/>
      <c r="AE22" s="10"/>
      <c r="AF22" s="7">
        <v>2</v>
      </c>
      <c r="AG22" s="7">
        <v>1</v>
      </c>
      <c r="AH22" s="7">
        <v>3</v>
      </c>
      <c r="AI22" s="7">
        <v>-3</v>
      </c>
      <c r="AJ22" s="7"/>
    </row>
    <row r="23" spans="1:36" s="15" customFormat="1" x14ac:dyDescent="0.35">
      <c r="A23" s="7">
        <v>6</v>
      </c>
      <c r="B23" s="7">
        <v>2</v>
      </c>
      <c r="C23" s="7">
        <v>4</v>
      </c>
      <c r="D23" s="7" t="s">
        <v>47</v>
      </c>
      <c r="E23" s="10" t="s">
        <v>4</v>
      </c>
      <c r="F23" s="7" t="s">
        <v>35</v>
      </c>
      <c r="G23" s="7" t="s">
        <v>13</v>
      </c>
      <c r="H23" s="11" t="s">
        <v>14</v>
      </c>
      <c r="I23" s="24">
        <v>24.9</v>
      </c>
      <c r="J23" s="7">
        <v>1.9</v>
      </c>
      <c r="K23" s="26">
        <v>40.700000000000003</v>
      </c>
      <c r="L23" s="43">
        <v>4</v>
      </c>
      <c r="M23" s="10"/>
      <c r="N23" s="7">
        <v>2</v>
      </c>
      <c r="O23" s="7">
        <v>1</v>
      </c>
      <c r="P23" s="7">
        <v>6</v>
      </c>
      <c r="Q23" s="11"/>
      <c r="R23" s="12">
        <f t="shared" si="0"/>
        <v>0.22222222222222221</v>
      </c>
      <c r="S23" s="13">
        <f t="shared" si="1"/>
        <v>0.1111111111111111</v>
      </c>
      <c r="T23" s="13">
        <f t="shared" si="2"/>
        <v>0.66666666666666663</v>
      </c>
      <c r="U23" s="10">
        <v>9</v>
      </c>
      <c r="V23" s="7"/>
      <c r="W23" s="7">
        <v>7</v>
      </c>
      <c r="X23" s="7">
        <v>4</v>
      </c>
      <c r="Y23" s="7"/>
      <c r="Z23" s="7">
        <v>7</v>
      </c>
      <c r="AA23" s="7"/>
      <c r="AB23" s="11"/>
      <c r="AC23" s="10">
        <v>2</v>
      </c>
      <c r="AD23" s="11"/>
      <c r="AE23" s="10"/>
      <c r="AF23" s="7">
        <v>1</v>
      </c>
      <c r="AG23" s="7"/>
      <c r="AH23" s="7"/>
      <c r="AI23" s="7"/>
      <c r="AJ23" s="7"/>
    </row>
    <row r="24" spans="1:36" s="15" customFormat="1" x14ac:dyDescent="0.35">
      <c r="A24" s="7">
        <v>6</v>
      </c>
      <c r="B24" s="7">
        <v>1</v>
      </c>
      <c r="C24" s="7">
        <v>1</v>
      </c>
      <c r="D24" s="7" t="s">
        <v>46</v>
      </c>
      <c r="E24" s="10" t="s">
        <v>4</v>
      </c>
      <c r="F24" s="7" t="s">
        <v>35</v>
      </c>
      <c r="G24" s="7" t="s">
        <v>13</v>
      </c>
      <c r="H24" s="11"/>
      <c r="I24" s="24">
        <v>23.1</v>
      </c>
      <c r="J24" s="7">
        <v>2</v>
      </c>
      <c r="K24" s="26">
        <v>44.7</v>
      </c>
      <c r="L24" s="43">
        <v>2</v>
      </c>
      <c r="M24" s="10"/>
      <c r="N24" s="7">
        <v>2</v>
      </c>
      <c r="O24" s="7">
        <v>2</v>
      </c>
      <c r="P24" s="7">
        <v>5</v>
      </c>
      <c r="Q24" s="11"/>
      <c r="R24" s="12">
        <f t="shared" si="0"/>
        <v>0.22222222222222221</v>
      </c>
      <c r="S24" s="13">
        <f t="shared" si="1"/>
        <v>0.22222222222222221</v>
      </c>
      <c r="T24" s="13">
        <f t="shared" si="2"/>
        <v>0.55555555555555558</v>
      </c>
      <c r="U24" s="10">
        <v>9</v>
      </c>
      <c r="V24" s="7"/>
      <c r="W24" s="7">
        <v>4</v>
      </c>
      <c r="X24" s="7">
        <v>6</v>
      </c>
      <c r="Y24" s="7"/>
      <c r="Z24" s="7"/>
      <c r="AA24" s="7"/>
      <c r="AB24" s="11"/>
      <c r="AC24" s="10">
        <v>2</v>
      </c>
      <c r="AD24" s="11"/>
      <c r="AE24" s="10">
        <v>-1</v>
      </c>
      <c r="AF24" s="7">
        <v>1</v>
      </c>
      <c r="AG24" s="7"/>
      <c r="AH24" s="7"/>
      <c r="AI24" s="7"/>
      <c r="AJ24" s="7">
        <v>1</v>
      </c>
    </row>
    <row r="25" spans="1:36" s="15" customFormat="1" x14ac:dyDescent="0.35">
      <c r="A25" s="7">
        <v>8</v>
      </c>
      <c r="B25" s="7">
        <v>5</v>
      </c>
      <c r="C25" s="7">
        <v>3</v>
      </c>
      <c r="D25" s="7" t="s">
        <v>50</v>
      </c>
      <c r="E25" s="10" t="s">
        <v>12</v>
      </c>
      <c r="F25" s="7" t="s">
        <v>29</v>
      </c>
      <c r="G25" s="7" t="s">
        <v>25</v>
      </c>
      <c r="H25" s="11" t="s">
        <v>7</v>
      </c>
      <c r="I25" s="24">
        <v>33.200000000000003</v>
      </c>
      <c r="J25" s="7">
        <v>0</v>
      </c>
      <c r="K25" s="26">
        <v>26.6</v>
      </c>
      <c r="L25" s="43">
        <v>3</v>
      </c>
      <c r="M25" s="10"/>
      <c r="N25" s="7">
        <v>2</v>
      </c>
      <c r="O25" s="7">
        <v>1</v>
      </c>
      <c r="P25" s="7">
        <v>3</v>
      </c>
      <c r="Q25" s="11"/>
      <c r="R25" s="12">
        <f t="shared" si="0"/>
        <v>0.33333333333333331</v>
      </c>
      <c r="S25" s="13">
        <f t="shared" si="1"/>
        <v>0.16666666666666666</v>
      </c>
      <c r="T25" s="13">
        <f t="shared" si="2"/>
        <v>0.5</v>
      </c>
      <c r="U25" s="10"/>
      <c r="V25" s="7">
        <v>5</v>
      </c>
      <c r="W25" s="7"/>
      <c r="X25" s="7"/>
      <c r="Y25" s="7">
        <v>3</v>
      </c>
      <c r="Z25" s="7"/>
      <c r="AA25" s="7"/>
      <c r="AB25" s="11"/>
      <c r="AC25" s="10">
        <v>2</v>
      </c>
      <c r="AD25" s="11"/>
      <c r="AE25" s="10"/>
      <c r="AF25" s="7">
        <v>3</v>
      </c>
      <c r="AG25" s="7">
        <v>3</v>
      </c>
      <c r="AH25" s="7">
        <v>2</v>
      </c>
      <c r="AI25" s="7"/>
      <c r="AJ25" s="7"/>
    </row>
    <row r="26" spans="1:36" s="15" customFormat="1" x14ac:dyDescent="0.35">
      <c r="A26" s="7">
        <v>2</v>
      </c>
      <c r="B26" s="7">
        <v>7</v>
      </c>
      <c r="C26" s="7">
        <v>7</v>
      </c>
      <c r="D26" s="7" t="s">
        <v>45</v>
      </c>
      <c r="E26" s="10" t="s">
        <v>12</v>
      </c>
      <c r="F26" s="7" t="s">
        <v>29</v>
      </c>
      <c r="G26" s="7" t="s">
        <v>13</v>
      </c>
      <c r="H26" s="11" t="s">
        <v>32</v>
      </c>
      <c r="I26" s="24">
        <v>28.4</v>
      </c>
      <c r="J26" s="7">
        <v>0</v>
      </c>
      <c r="K26" s="26">
        <v>44.8</v>
      </c>
      <c r="L26" s="43">
        <v>1</v>
      </c>
      <c r="M26" s="10"/>
      <c r="N26" s="7">
        <v>2</v>
      </c>
      <c r="O26" s="7"/>
      <c r="P26" s="7">
        <v>2</v>
      </c>
      <c r="Q26" s="11"/>
      <c r="R26" s="12">
        <f t="shared" si="0"/>
        <v>0.5</v>
      </c>
      <c r="S26" s="13">
        <f t="shared" si="1"/>
        <v>0</v>
      </c>
      <c r="T26" s="13">
        <f t="shared" si="2"/>
        <v>0.5</v>
      </c>
      <c r="U26" s="10"/>
      <c r="V26" s="7">
        <v>3</v>
      </c>
      <c r="W26" s="7">
        <v>3</v>
      </c>
      <c r="X26" s="7"/>
      <c r="Y26" s="7">
        <v>2</v>
      </c>
      <c r="Z26" s="7"/>
      <c r="AA26" s="7"/>
      <c r="AB26" s="11"/>
      <c r="AC26" s="10">
        <v>2</v>
      </c>
      <c r="AD26" s="11"/>
      <c r="AE26" s="10"/>
      <c r="AF26" s="7"/>
      <c r="AG26" s="7">
        <v>2</v>
      </c>
      <c r="AH26" s="7">
        <v>2</v>
      </c>
      <c r="AI26" s="7">
        <v>-2</v>
      </c>
      <c r="AJ26" s="7"/>
    </row>
    <row r="27" spans="1:36" s="15" customFormat="1" x14ac:dyDescent="0.35">
      <c r="A27" s="7">
        <v>5</v>
      </c>
      <c r="B27" s="7">
        <v>5</v>
      </c>
      <c r="C27" s="7">
        <v>3</v>
      </c>
      <c r="D27" s="7" t="s">
        <v>50</v>
      </c>
      <c r="E27" s="10" t="s">
        <v>4</v>
      </c>
      <c r="F27" s="7" t="s">
        <v>29</v>
      </c>
      <c r="G27" s="7" t="s">
        <v>25</v>
      </c>
      <c r="H27" s="11" t="s">
        <v>7</v>
      </c>
      <c r="I27" s="24">
        <v>22.7</v>
      </c>
      <c r="J27" s="7">
        <v>0</v>
      </c>
      <c r="K27" s="26">
        <v>39</v>
      </c>
      <c r="L27" s="43">
        <v>5</v>
      </c>
      <c r="M27" s="10"/>
      <c r="N27" s="7">
        <v>2</v>
      </c>
      <c r="O27" s="7">
        <v>1</v>
      </c>
      <c r="P27" s="7">
        <v>2</v>
      </c>
      <c r="Q27" s="11"/>
      <c r="R27" s="12">
        <f t="shared" si="0"/>
        <v>0.4</v>
      </c>
      <c r="S27" s="13">
        <f t="shared" si="1"/>
        <v>0.2</v>
      </c>
      <c r="T27" s="13">
        <f t="shared" si="2"/>
        <v>0.4</v>
      </c>
      <c r="U27" s="10">
        <v>4</v>
      </c>
      <c r="V27" s="7"/>
      <c r="W27" s="7">
        <v>3</v>
      </c>
      <c r="X27" s="7"/>
      <c r="Y27" s="7">
        <v>5</v>
      </c>
      <c r="Z27" s="7"/>
      <c r="AA27" s="7"/>
      <c r="AB27" s="11"/>
      <c r="AC27" s="10">
        <v>2</v>
      </c>
      <c r="AD27" s="11"/>
      <c r="AE27" s="10">
        <v>-1</v>
      </c>
      <c r="AF27" s="16">
        <v>1</v>
      </c>
      <c r="AG27" s="16">
        <v>1</v>
      </c>
      <c r="AH27" s="16">
        <v>1</v>
      </c>
      <c r="AI27" s="16" t="s">
        <v>75</v>
      </c>
      <c r="AJ27" s="7"/>
    </row>
    <row r="28" spans="1:36" s="15" customFormat="1" x14ac:dyDescent="0.35">
      <c r="A28" s="7">
        <v>7</v>
      </c>
      <c r="B28" s="7">
        <v>4</v>
      </c>
      <c r="C28" s="7">
        <v>2</v>
      </c>
      <c r="D28" s="7" t="s">
        <v>49</v>
      </c>
      <c r="E28" s="10" t="s">
        <v>4</v>
      </c>
      <c r="F28" s="7" t="s">
        <v>39</v>
      </c>
      <c r="G28" s="7" t="s">
        <v>25</v>
      </c>
      <c r="H28" s="11"/>
      <c r="I28" s="24">
        <v>20.8</v>
      </c>
      <c r="J28" s="7">
        <v>2.9</v>
      </c>
      <c r="K28" s="26">
        <v>44.4</v>
      </c>
      <c r="L28" s="43">
        <v>4</v>
      </c>
      <c r="M28" s="10"/>
      <c r="N28" s="7">
        <v>2</v>
      </c>
      <c r="O28" s="7">
        <v>1</v>
      </c>
      <c r="P28" s="7">
        <v>2</v>
      </c>
      <c r="Q28" s="11"/>
      <c r="R28" s="12">
        <f t="shared" si="0"/>
        <v>0.4</v>
      </c>
      <c r="S28" s="13">
        <f t="shared" si="1"/>
        <v>0.2</v>
      </c>
      <c r="T28" s="13">
        <f t="shared" si="2"/>
        <v>0.4</v>
      </c>
      <c r="U28" s="10">
        <v>5</v>
      </c>
      <c r="V28" s="7"/>
      <c r="W28" s="7"/>
      <c r="X28" s="7"/>
      <c r="Y28" s="7">
        <v>3</v>
      </c>
      <c r="Z28" s="7"/>
      <c r="AA28" s="7"/>
      <c r="AB28" s="11"/>
      <c r="AC28" s="10">
        <v>2</v>
      </c>
      <c r="AD28" s="11"/>
      <c r="AE28" s="10"/>
      <c r="AF28" s="7">
        <v>2</v>
      </c>
      <c r="AG28" s="7"/>
      <c r="AH28" s="7">
        <v>2</v>
      </c>
      <c r="AI28" s="7"/>
      <c r="AJ28" s="7">
        <v>2</v>
      </c>
    </row>
    <row r="29" spans="1:36" s="15" customFormat="1" x14ac:dyDescent="0.35">
      <c r="A29" s="7">
        <v>5</v>
      </c>
      <c r="B29" s="7">
        <v>5</v>
      </c>
      <c r="C29" s="7">
        <v>3</v>
      </c>
      <c r="D29" s="7" t="s">
        <v>50</v>
      </c>
      <c r="E29" s="10" t="s">
        <v>12</v>
      </c>
      <c r="F29" s="7" t="s">
        <v>29</v>
      </c>
      <c r="G29" s="7" t="s">
        <v>25</v>
      </c>
      <c r="H29" s="11" t="s">
        <v>7</v>
      </c>
      <c r="I29" s="24">
        <v>21</v>
      </c>
      <c r="J29" s="7">
        <v>0</v>
      </c>
      <c r="K29" s="26">
        <v>40.9</v>
      </c>
      <c r="L29" s="43">
        <v>1</v>
      </c>
      <c r="M29" s="10"/>
      <c r="N29" s="7">
        <v>2</v>
      </c>
      <c r="O29" s="7">
        <v>1</v>
      </c>
      <c r="P29" s="7">
        <v>1</v>
      </c>
      <c r="Q29" s="11">
        <v>1</v>
      </c>
      <c r="R29" s="12">
        <f t="shared" si="0"/>
        <v>0.4</v>
      </c>
      <c r="S29" s="13">
        <f t="shared" si="1"/>
        <v>0.2</v>
      </c>
      <c r="T29" s="13">
        <f t="shared" si="2"/>
        <v>0.4</v>
      </c>
      <c r="U29" s="10"/>
      <c r="V29" s="7">
        <v>5</v>
      </c>
      <c r="W29" s="7">
        <v>4</v>
      </c>
      <c r="X29" s="7"/>
      <c r="Y29" s="7">
        <v>2</v>
      </c>
      <c r="Z29" s="7"/>
      <c r="AA29" s="7"/>
      <c r="AB29" s="11"/>
      <c r="AC29" s="10">
        <v>2</v>
      </c>
      <c r="AD29" s="11"/>
      <c r="AE29" s="10"/>
      <c r="AF29" s="16" t="s">
        <v>72</v>
      </c>
      <c r="AG29" s="16" t="s">
        <v>57</v>
      </c>
      <c r="AH29" s="16" t="s">
        <v>72</v>
      </c>
      <c r="AI29" s="16" t="s">
        <v>74</v>
      </c>
      <c r="AJ29" s="7"/>
    </row>
    <row r="30" spans="1:36" s="36" customFormat="1" x14ac:dyDescent="0.35">
      <c r="A30" s="7">
        <v>2</v>
      </c>
      <c r="B30" s="7">
        <v>6</v>
      </c>
      <c r="C30" s="7">
        <v>6</v>
      </c>
      <c r="D30" s="7" t="s">
        <v>44</v>
      </c>
      <c r="E30" s="10" t="s">
        <v>4</v>
      </c>
      <c r="F30" s="7" t="s">
        <v>39</v>
      </c>
      <c r="G30" s="7" t="s">
        <v>25</v>
      </c>
      <c r="H30" s="11"/>
      <c r="I30" s="24">
        <v>27.8</v>
      </c>
      <c r="J30" s="7">
        <v>1.1000000000000001</v>
      </c>
      <c r="K30" s="26">
        <v>45.4</v>
      </c>
      <c r="L30" s="43">
        <v>4</v>
      </c>
      <c r="M30" s="10"/>
      <c r="N30" s="7">
        <v>2</v>
      </c>
      <c r="O30" s="7">
        <v>3</v>
      </c>
      <c r="P30" s="7"/>
      <c r="Q30" s="11"/>
      <c r="R30" s="13">
        <f t="shared" si="0"/>
        <v>0.4</v>
      </c>
      <c r="S30" s="13">
        <f t="shared" si="1"/>
        <v>0.6</v>
      </c>
      <c r="T30" s="13">
        <f t="shared" si="2"/>
        <v>0</v>
      </c>
      <c r="U30" s="10">
        <v>5</v>
      </c>
      <c r="V30" s="7"/>
      <c r="W30" s="7">
        <v>3</v>
      </c>
      <c r="X30" s="7">
        <v>2</v>
      </c>
      <c r="Y30" s="7">
        <v>4</v>
      </c>
      <c r="Z30" s="7"/>
      <c r="AA30" s="7"/>
      <c r="AB30" s="7"/>
      <c r="AC30" s="10">
        <v>2</v>
      </c>
      <c r="AD30" s="11"/>
      <c r="AE30" s="16" t="s">
        <v>74</v>
      </c>
      <c r="AF30" s="16" t="s">
        <v>72</v>
      </c>
      <c r="AG30" s="16" t="s">
        <v>72</v>
      </c>
      <c r="AH30" s="16" t="s">
        <v>71</v>
      </c>
      <c r="AI30" s="16" t="s">
        <v>73</v>
      </c>
      <c r="AJ30" s="7"/>
    </row>
    <row r="31" spans="1:36" s="15" customFormat="1" x14ac:dyDescent="0.35">
      <c r="A31" s="7">
        <v>3</v>
      </c>
      <c r="B31" s="7">
        <v>6</v>
      </c>
      <c r="C31" s="7">
        <v>6</v>
      </c>
      <c r="D31" s="7" t="s">
        <v>44</v>
      </c>
      <c r="E31" s="10" t="s">
        <v>4</v>
      </c>
      <c r="F31" s="7" t="s">
        <v>39</v>
      </c>
      <c r="G31" s="7" t="s">
        <v>25</v>
      </c>
      <c r="H31" s="11"/>
      <c r="I31" s="24">
        <v>26.7</v>
      </c>
      <c r="J31" s="7">
        <v>0</v>
      </c>
      <c r="K31" s="26">
        <v>32.5</v>
      </c>
      <c r="L31" s="43">
        <v>4</v>
      </c>
      <c r="M31" s="10">
        <v>1</v>
      </c>
      <c r="N31" s="7">
        <v>1</v>
      </c>
      <c r="O31" s="7">
        <v>3</v>
      </c>
      <c r="P31" s="7"/>
      <c r="Q31" s="11"/>
      <c r="R31" s="12">
        <f t="shared" si="0"/>
        <v>0.4</v>
      </c>
      <c r="S31" s="13">
        <f t="shared" si="1"/>
        <v>0.6</v>
      </c>
      <c r="T31" s="13">
        <f t="shared" si="2"/>
        <v>0</v>
      </c>
      <c r="U31" s="10">
        <v>4</v>
      </c>
      <c r="V31" s="7"/>
      <c r="W31" s="7"/>
      <c r="X31" s="7"/>
      <c r="Y31" s="7">
        <v>4</v>
      </c>
      <c r="Z31" s="7"/>
      <c r="AA31" s="7"/>
      <c r="AB31" s="11"/>
      <c r="AC31" s="10">
        <v>2</v>
      </c>
      <c r="AD31" s="11"/>
      <c r="AE31" s="10">
        <v>-3</v>
      </c>
      <c r="AF31" s="7">
        <v>3</v>
      </c>
      <c r="AG31" s="7">
        <v>3</v>
      </c>
      <c r="AH31" s="7">
        <v>1</v>
      </c>
      <c r="AI31" s="7">
        <v>1</v>
      </c>
      <c r="AJ31" s="7"/>
    </row>
    <row r="32" spans="1:36" s="15" customFormat="1" x14ac:dyDescent="0.35">
      <c r="A32" s="7">
        <v>2</v>
      </c>
      <c r="B32" s="7">
        <v>5</v>
      </c>
      <c r="C32" s="7">
        <v>7</v>
      </c>
      <c r="D32" s="7" t="s">
        <v>43</v>
      </c>
      <c r="E32" s="10" t="s">
        <v>4</v>
      </c>
      <c r="F32" s="7" t="s">
        <v>29</v>
      </c>
      <c r="G32" s="7" t="s">
        <v>13</v>
      </c>
      <c r="H32" s="11" t="s">
        <v>7</v>
      </c>
      <c r="I32" s="24">
        <v>26.6</v>
      </c>
      <c r="J32" s="7">
        <v>0</v>
      </c>
      <c r="K32" s="26">
        <v>48</v>
      </c>
      <c r="L32" s="43">
        <v>3</v>
      </c>
      <c r="M32" s="10"/>
      <c r="N32" s="7">
        <v>2</v>
      </c>
      <c r="O32" s="7">
        <v>3</v>
      </c>
      <c r="P32" s="7"/>
      <c r="Q32" s="11"/>
      <c r="R32" s="12">
        <f t="shared" si="0"/>
        <v>0.4</v>
      </c>
      <c r="S32" s="13">
        <f t="shared" si="1"/>
        <v>0.6</v>
      </c>
      <c r="T32" s="13">
        <f t="shared" si="2"/>
        <v>0</v>
      </c>
      <c r="U32" s="10">
        <v>5</v>
      </c>
      <c r="V32" s="7"/>
      <c r="W32" s="7">
        <v>3</v>
      </c>
      <c r="X32" s="7"/>
      <c r="Y32" s="7">
        <v>3</v>
      </c>
      <c r="Z32" s="7"/>
      <c r="AA32" s="7"/>
      <c r="AB32" s="11"/>
      <c r="AC32" s="10">
        <v>2</v>
      </c>
      <c r="AD32" s="11"/>
      <c r="AE32" s="10">
        <v>-1</v>
      </c>
      <c r="AF32" s="7">
        <v>3</v>
      </c>
      <c r="AG32" s="7">
        <v>3</v>
      </c>
      <c r="AH32" s="7">
        <v>3</v>
      </c>
      <c r="AI32" s="7">
        <v>-3</v>
      </c>
      <c r="AJ32" s="7"/>
    </row>
    <row r="33" spans="1:36" s="17" customFormat="1" x14ac:dyDescent="0.35">
      <c r="A33" s="7">
        <v>8</v>
      </c>
      <c r="B33" s="7">
        <v>5</v>
      </c>
      <c r="C33" s="7">
        <v>3</v>
      </c>
      <c r="D33" s="7" t="s">
        <v>50</v>
      </c>
      <c r="E33" s="10" t="s">
        <v>4</v>
      </c>
      <c r="F33" s="7" t="s">
        <v>29</v>
      </c>
      <c r="G33" s="7" t="s">
        <v>25</v>
      </c>
      <c r="H33" s="11" t="s">
        <v>7</v>
      </c>
      <c r="I33" s="24">
        <v>32.5</v>
      </c>
      <c r="J33" s="7">
        <v>2.1</v>
      </c>
      <c r="K33" s="26">
        <v>26.2</v>
      </c>
      <c r="L33" s="43">
        <v>4</v>
      </c>
      <c r="M33" s="10">
        <v>1</v>
      </c>
      <c r="N33" s="7">
        <v>4</v>
      </c>
      <c r="O33" s="7">
        <v>1</v>
      </c>
      <c r="P33" s="7"/>
      <c r="Q33" s="11"/>
      <c r="R33" s="12">
        <f t="shared" si="0"/>
        <v>0.83333333333333337</v>
      </c>
      <c r="S33" s="13">
        <f t="shared" si="1"/>
        <v>0.16666666666666666</v>
      </c>
      <c r="T33" s="13">
        <f t="shared" si="2"/>
        <v>0</v>
      </c>
      <c r="U33" s="10">
        <v>6</v>
      </c>
      <c r="V33" s="7"/>
      <c r="W33" s="7"/>
      <c r="X33" s="7"/>
      <c r="Y33" s="7">
        <v>4</v>
      </c>
      <c r="Z33" s="7"/>
      <c r="AA33" s="7"/>
      <c r="AB33" s="11"/>
      <c r="AC33" s="10">
        <v>2</v>
      </c>
      <c r="AD33" s="11"/>
      <c r="AE33" s="10"/>
      <c r="AF33" s="7">
        <v>3</v>
      </c>
      <c r="AG33" s="7">
        <v>2</v>
      </c>
      <c r="AH33" s="7">
        <v>3</v>
      </c>
      <c r="AI33" s="7"/>
      <c r="AJ33" s="7">
        <v>2</v>
      </c>
    </row>
    <row r="34" spans="1:36" s="17" customFormat="1" x14ac:dyDescent="0.35">
      <c r="A34" s="7">
        <v>5</v>
      </c>
      <c r="B34" s="7">
        <v>3</v>
      </c>
      <c r="C34" s="7">
        <v>6</v>
      </c>
      <c r="D34" s="7" t="s">
        <v>48</v>
      </c>
      <c r="E34" s="10" t="s">
        <v>4</v>
      </c>
      <c r="F34" s="7" t="s">
        <v>29</v>
      </c>
      <c r="G34" s="7" t="s">
        <v>25</v>
      </c>
      <c r="H34" s="11"/>
      <c r="I34" s="24">
        <v>22.1</v>
      </c>
      <c r="J34" s="7">
        <v>1.3</v>
      </c>
      <c r="K34" s="26">
        <v>40.299999999999997</v>
      </c>
      <c r="L34" s="43">
        <v>4</v>
      </c>
      <c r="M34" s="10">
        <v>1</v>
      </c>
      <c r="N34" s="7"/>
      <c r="O34" s="7"/>
      <c r="P34" s="7">
        <v>4</v>
      </c>
      <c r="Q34" s="11"/>
      <c r="R34" s="12">
        <f t="shared" si="0"/>
        <v>0.2</v>
      </c>
      <c r="S34" s="13">
        <f t="shared" si="1"/>
        <v>0</v>
      </c>
      <c r="T34" s="13">
        <f t="shared" si="2"/>
        <v>0.8</v>
      </c>
      <c r="U34" s="10">
        <v>5</v>
      </c>
      <c r="V34" s="7"/>
      <c r="W34" s="7">
        <v>3</v>
      </c>
      <c r="X34" s="7">
        <v>4</v>
      </c>
      <c r="Y34" s="7"/>
      <c r="Z34" s="7"/>
      <c r="AA34" s="7"/>
      <c r="AB34" s="11"/>
      <c r="AC34" s="10">
        <v>1</v>
      </c>
      <c r="AD34" s="11"/>
      <c r="AE34" s="10"/>
      <c r="AF34" s="7"/>
      <c r="AG34" s="16" t="s">
        <v>57</v>
      </c>
      <c r="AH34" s="16" t="s">
        <v>71</v>
      </c>
      <c r="AI34" s="7"/>
      <c r="AJ34" s="7"/>
    </row>
    <row r="35" spans="1:36" s="17" customFormat="1" x14ac:dyDescent="0.35">
      <c r="A35" s="7">
        <v>8</v>
      </c>
      <c r="B35" s="7">
        <v>2</v>
      </c>
      <c r="C35" s="7">
        <v>4</v>
      </c>
      <c r="D35" s="7" t="s">
        <v>47</v>
      </c>
      <c r="E35" s="10" t="s">
        <v>12</v>
      </c>
      <c r="F35" s="7" t="s">
        <v>35</v>
      </c>
      <c r="G35" s="7" t="s">
        <v>13</v>
      </c>
      <c r="H35" s="11" t="s">
        <v>14</v>
      </c>
      <c r="I35" s="24">
        <v>30.9</v>
      </c>
      <c r="J35" s="7">
        <v>1.7</v>
      </c>
      <c r="K35" s="26">
        <v>30.3</v>
      </c>
      <c r="L35" s="43">
        <v>1</v>
      </c>
      <c r="M35" s="10"/>
      <c r="N35" s="7">
        <v>1</v>
      </c>
      <c r="O35" s="7">
        <v>1</v>
      </c>
      <c r="P35" s="7">
        <v>4</v>
      </c>
      <c r="Q35" s="11"/>
      <c r="R35" s="12">
        <f t="shared" ref="R35:R66" si="3">SUM(M35:N35)/SUM(M35:Q35)</f>
        <v>0.16666666666666666</v>
      </c>
      <c r="S35" s="13">
        <f t="shared" ref="S35:S66" si="4">SUM(O35)/SUM(M35:Q35)</f>
        <v>0.16666666666666666</v>
      </c>
      <c r="T35" s="13">
        <f t="shared" ref="T35:T66" si="5">SUM(P35:Q35)/SUM(M35:Q35)</f>
        <v>0.66666666666666663</v>
      </c>
      <c r="U35" s="10"/>
      <c r="V35" s="7">
        <v>6</v>
      </c>
      <c r="W35" s="7">
        <v>4</v>
      </c>
      <c r="X35" s="7">
        <v>4</v>
      </c>
      <c r="Y35" s="7"/>
      <c r="Z35" s="7"/>
      <c r="AA35" s="7"/>
      <c r="AB35" s="11"/>
      <c r="AC35" s="10">
        <v>1</v>
      </c>
      <c r="AD35" s="11"/>
      <c r="AE35" s="10"/>
      <c r="AF35" s="7"/>
      <c r="AG35" s="7"/>
      <c r="AH35" s="7">
        <v>3</v>
      </c>
      <c r="AI35" s="7">
        <v>-3</v>
      </c>
      <c r="AJ35" s="7">
        <v>2</v>
      </c>
    </row>
    <row r="36" spans="1:36" s="17" customFormat="1" x14ac:dyDescent="0.35">
      <c r="A36" s="7">
        <v>8</v>
      </c>
      <c r="B36" s="7">
        <v>6</v>
      </c>
      <c r="C36" s="7">
        <v>6</v>
      </c>
      <c r="D36" s="7" t="s">
        <v>55</v>
      </c>
      <c r="E36" s="10" t="s">
        <v>12</v>
      </c>
      <c r="F36" s="7" t="s">
        <v>29</v>
      </c>
      <c r="G36" s="7" t="s">
        <v>25</v>
      </c>
      <c r="H36" s="11" t="s">
        <v>14</v>
      </c>
      <c r="I36" s="24">
        <v>31.8</v>
      </c>
      <c r="J36" s="7">
        <v>0</v>
      </c>
      <c r="K36" s="26">
        <v>28.8</v>
      </c>
      <c r="L36" s="43">
        <v>1</v>
      </c>
      <c r="M36" s="10"/>
      <c r="N36" s="7">
        <v>1</v>
      </c>
      <c r="O36" s="7">
        <v>1</v>
      </c>
      <c r="P36" s="7">
        <v>4</v>
      </c>
      <c r="Q36" s="11"/>
      <c r="R36" s="12">
        <f t="shared" si="3"/>
        <v>0.16666666666666666</v>
      </c>
      <c r="S36" s="13">
        <f t="shared" si="4"/>
        <v>0.16666666666666666</v>
      </c>
      <c r="T36" s="13">
        <f t="shared" si="5"/>
        <v>0.66666666666666663</v>
      </c>
      <c r="U36" s="10"/>
      <c r="V36" s="7">
        <v>5</v>
      </c>
      <c r="W36" s="7">
        <v>5</v>
      </c>
      <c r="X36" s="7"/>
      <c r="Y36" s="7">
        <v>2</v>
      </c>
      <c r="Z36" s="7">
        <v>2</v>
      </c>
      <c r="AA36" s="7"/>
      <c r="AB36" s="11"/>
      <c r="AC36" s="10">
        <v>1</v>
      </c>
      <c r="AD36" s="11"/>
      <c r="AE36" s="10"/>
      <c r="AF36" s="7"/>
      <c r="AG36" s="16" t="s">
        <v>72</v>
      </c>
      <c r="AH36" s="16" t="s">
        <v>72</v>
      </c>
      <c r="AI36" s="7"/>
      <c r="AJ36" s="7"/>
    </row>
    <row r="37" spans="1:36" s="17" customFormat="1" x14ac:dyDescent="0.35">
      <c r="A37" s="7">
        <v>3</v>
      </c>
      <c r="B37" s="7">
        <v>3</v>
      </c>
      <c r="C37" s="7">
        <v>4</v>
      </c>
      <c r="D37" s="7" t="s">
        <v>40</v>
      </c>
      <c r="E37" s="10" t="s">
        <v>4</v>
      </c>
      <c r="F37" s="7" t="s">
        <v>29</v>
      </c>
      <c r="G37" s="7" t="s">
        <v>13</v>
      </c>
      <c r="H37" s="11" t="s">
        <v>41</v>
      </c>
      <c r="I37" s="24">
        <v>25.2</v>
      </c>
      <c r="J37" s="7">
        <v>1.5</v>
      </c>
      <c r="K37" s="26">
        <v>36.6</v>
      </c>
      <c r="L37" s="43">
        <v>4</v>
      </c>
      <c r="M37" s="10"/>
      <c r="N37" s="7">
        <v>1</v>
      </c>
      <c r="O37" s="7">
        <v>1</v>
      </c>
      <c r="P37" s="7">
        <v>2</v>
      </c>
      <c r="Q37" s="11"/>
      <c r="R37" s="12">
        <f t="shared" si="3"/>
        <v>0.25</v>
      </c>
      <c r="S37" s="13">
        <f t="shared" si="4"/>
        <v>0.25</v>
      </c>
      <c r="T37" s="13">
        <f t="shared" si="5"/>
        <v>0.5</v>
      </c>
      <c r="U37" s="10">
        <v>4</v>
      </c>
      <c r="V37" s="7"/>
      <c r="W37" s="7">
        <v>3</v>
      </c>
      <c r="X37" s="7">
        <v>2</v>
      </c>
      <c r="Y37" s="7">
        <v>2</v>
      </c>
      <c r="Z37" s="7">
        <v>3</v>
      </c>
      <c r="AA37" s="7"/>
      <c r="AB37" s="11"/>
      <c r="AC37" s="10">
        <v>1</v>
      </c>
      <c r="AD37" s="11"/>
      <c r="AE37" s="10"/>
      <c r="AF37" s="7">
        <v>3</v>
      </c>
      <c r="AG37" s="7"/>
      <c r="AH37" s="7">
        <v>3</v>
      </c>
      <c r="AI37" s="7">
        <v>-3</v>
      </c>
      <c r="AJ37" s="7"/>
    </row>
    <row r="38" spans="1:36" s="17" customFormat="1" x14ac:dyDescent="0.35">
      <c r="A38" s="7">
        <v>5</v>
      </c>
      <c r="B38" s="7">
        <v>4</v>
      </c>
      <c r="C38" s="7">
        <v>2</v>
      </c>
      <c r="D38" s="7" t="s">
        <v>49</v>
      </c>
      <c r="E38" s="10" t="s">
        <v>4</v>
      </c>
      <c r="F38" s="7" t="s">
        <v>39</v>
      </c>
      <c r="G38" s="7" t="s">
        <v>25</v>
      </c>
      <c r="H38" s="11"/>
      <c r="I38" s="24">
        <v>22.4</v>
      </c>
      <c r="J38" s="7">
        <v>1.7</v>
      </c>
      <c r="K38" s="26">
        <v>39.700000000000003</v>
      </c>
      <c r="L38" s="43">
        <v>4</v>
      </c>
      <c r="M38" s="10"/>
      <c r="N38" s="7">
        <v>1</v>
      </c>
      <c r="O38" s="7">
        <v>2</v>
      </c>
      <c r="P38" s="7">
        <v>2</v>
      </c>
      <c r="Q38" s="11"/>
      <c r="R38" s="12">
        <f t="shared" si="3"/>
        <v>0.2</v>
      </c>
      <c r="S38" s="13">
        <f t="shared" si="4"/>
        <v>0.4</v>
      </c>
      <c r="T38" s="13">
        <f t="shared" si="5"/>
        <v>0.4</v>
      </c>
      <c r="U38" s="10">
        <v>5</v>
      </c>
      <c r="V38" s="7"/>
      <c r="W38" s="7"/>
      <c r="X38" s="7"/>
      <c r="Y38" s="7"/>
      <c r="Z38" s="7"/>
      <c r="AA38" s="7"/>
      <c r="AB38" s="11"/>
      <c r="AC38" s="10">
        <v>1</v>
      </c>
      <c r="AD38" s="11"/>
      <c r="AE38" s="10"/>
      <c r="AF38" s="7">
        <v>1</v>
      </c>
      <c r="AG38" s="7"/>
      <c r="AH38" s="7">
        <v>3</v>
      </c>
      <c r="AI38" s="7"/>
      <c r="AJ38" s="7">
        <v>2</v>
      </c>
    </row>
    <row r="39" spans="1:36" s="17" customFormat="1" x14ac:dyDescent="0.35">
      <c r="A39" s="7">
        <v>3</v>
      </c>
      <c r="B39" s="7">
        <v>4</v>
      </c>
      <c r="C39" s="7">
        <v>2</v>
      </c>
      <c r="D39" s="7" t="s">
        <v>42</v>
      </c>
      <c r="E39" s="10" t="s">
        <v>4</v>
      </c>
      <c r="F39" s="7" t="s">
        <v>39</v>
      </c>
      <c r="G39" s="7" t="s">
        <v>25</v>
      </c>
      <c r="H39" s="11"/>
      <c r="I39" s="24">
        <v>26.2</v>
      </c>
      <c r="J39" s="7">
        <v>1.5</v>
      </c>
      <c r="K39" s="26">
        <v>31</v>
      </c>
      <c r="L39" s="43">
        <v>4</v>
      </c>
      <c r="M39" s="10"/>
      <c r="N39" s="7">
        <v>1</v>
      </c>
      <c r="O39" s="7">
        <v>2</v>
      </c>
      <c r="P39" s="7">
        <v>1</v>
      </c>
      <c r="Q39" s="11"/>
      <c r="R39" s="12">
        <f t="shared" si="3"/>
        <v>0.25</v>
      </c>
      <c r="S39" s="13">
        <f t="shared" si="4"/>
        <v>0.5</v>
      </c>
      <c r="T39" s="13">
        <f t="shared" si="5"/>
        <v>0.25</v>
      </c>
      <c r="U39" s="10">
        <v>4</v>
      </c>
      <c r="V39" s="7">
        <v>3</v>
      </c>
      <c r="W39" s="7"/>
      <c r="X39" s="7"/>
      <c r="Y39" s="7">
        <v>4</v>
      </c>
      <c r="Z39" s="7"/>
      <c r="AA39" s="7"/>
      <c r="AB39" s="11"/>
      <c r="AC39" s="10">
        <v>1</v>
      </c>
      <c r="AD39" s="11"/>
      <c r="AE39" s="10"/>
      <c r="AF39" s="7">
        <v>3</v>
      </c>
      <c r="AG39" s="7"/>
      <c r="AH39" s="7"/>
      <c r="AI39" s="7">
        <v>-2</v>
      </c>
      <c r="AJ39" s="7"/>
    </row>
    <row r="40" spans="1:36" s="17" customFormat="1" x14ac:dyDescent="0.35">
      <c r="A40" s="7">
        <v>8</v>
      </c>
      <c r="B40" s="7">
        <v>4</v>
      </c>
      <c r="C40" s="7">
        <v>2</v>
      </c>
      <c r="D40" s="7" t="s">
        <v>49</v>
      </c>
      <c r="E40" s="10" t="s">
        <v>12</v>
      </c>
      <c r="F40" s="7" t="s">
        <v>39</v>
      </c>
      <c r="G40" s="7" t="s">
        <v>25</v>
      </c>
      <c r="H40" s="11"/>
      <c r="I40" s="24">
        <v>33.4</v>
      </c>
      <c r="J40" s="7">
        <v>2.2000000000000002</v>
      </c>
      <c r="K40" s="26">
        <v>25.3</v>
      </c>
      <c r="L40" s="43">
        <v>3</v>
      </c>
      <c r="M40" s="10"/>
      <c r="N40" s="7">
        <v>1</v>
      </c>
      <c r="O40" s="7">
        <v>4</v>
      </c>
      <c r="P40" s="7">
        <v>1</v>
      </c>
      <c r="Q40" s="11"/>
      <c r="R40" s="12">
        <f t="shared" si="3"/>
        <v>0.16666666666666666</v>
      </c>
      <c r="S40" s="13">
        <f t="shared" si="4"/>
        <v>0.66666666666666663</v>
      </c>
      <c r="T40" s="13">
        <f t="shared" si="5"/>
        <v>0.16666666666666666</v>
      </c>
      <c r="U40" s="10"/>
      <c r="V40" s="7">
        <v>4</v>
      </c>
      <c r="W40" s="7">
        <v>2</v>
      </c>
      <c r="X40" s="7"/>
      <c r="Y40" s="7">
        <v>4</v>
      </c>
      <c r="Z40" s="7"/>
      <c r="AA40" s="7"/>
      <c r="AB40" s="11"/>
      <c r="AC40" s="10">
        <v>1</v>
      </c>
      <c r="AD40" s="11"/>
      <c r="AE40" s="10"/>
      <c r="AF40" s="7"/>
      <c r="AG40" s="7">
        <v>2</v>
      </c>
      <c r="AH40" s="7">
        <v>3</v>
      </c>
      <c r="AI40" s="7"/>
      <c r="AJ40" s="7"/>
    </row>
    <row r="41" spans="1:36" s="17" customFormat="1" x14ac:dyDescent="0.35">
      <c r="A41" s="7">
        <v>3</v>
      </c>
      <c r="B41" s="7">
        <v>1</v>
      </c>
      <c r="C41" s="7">
        <v>1</v>
      </c>
      <c r="D41" s="7" t="s">
        <v>37</v>
      </c>
      <c r="E41" s="10" t="s">
        <v>4</v>
      </c>
      <c r="F41" s="7" t="s">
        <v>35</v>
      </c>
      <c r="G41" s="7" t="s">
        <v>13</v>
      </c>
      <c r="H41" s="11" t="s">
        <v>32</v>
      </c>
      <c r="I41" s="24">
        <v>25.8</v>
      </c>
      <c r="J41" s="7">
        <v>1.5</v>
      </c>
      <c r="K41" s="26">
        <v>37</v>
      </c>
      <c r="L41" s="43">
        <v>3</v>
      </c>
      <c r="M41" s="10"/>
      <c r="N41" s="7"/>
      <c r="O41" s="7"/>
      <c r="P41" s="7">
        <v>3</v>
      </c>
      <c r="Q41" s="11">
        <v>1</v>
      </c>
      <c r="R41" s="12">
        <f t="shared" si="3"/>
        <v>0</v>
      </c>
      <c r="S41" s="13">
        <f t="shared" si="4"/>
        <v>0</v>
      </c>
      <c r="T41" s="13">
        <f t="shared" si="5"/>
        <v>1</v>
      </c>
      <c r="U41" s="10">
        <v>4</v>
      </c>
      <c r="V41" s="7"/>
      <c r="W41" s="7">
        <v>3</v>
      </c>
      <c r="X41" s="7"/>
      <c r="Y41" s="7"/>
      <c r="Z41" s="7"/>
      <c r="AA41" s="7"/>
      <c r="AB41" s="11"/>
      <c r="AC41" s="10"/>
      <c r="AD41" s="11"/>
      <c r="AE41" s="10"/>
      <c r="AF41" s="7"/>
      <c r="AG41" s="7"/>
      <c r="AH41" s="7"/>
      <c r="AI41" s="7"/>
      <c r="AJ41" s="7"/>
    </row>
    <row r="42" spans="1:36" s="37" customFormat="1" x14ac:dyDescent="0.35">
      <c r="A42" s="7">
        <v>4</v>
      </c>
      <c r="B42" s="7">
        <v>6</v>
      </c>
      <c r="C42" s="7">
        <v>6</v>
      </c>
      <c r="D42" s="7" t="s">
        <v>55</v>
      </c>
      <c r="E42" s="10" t="s">
        <v>4</v>
      </c>
      <c r="F42" s="7" t="s">
        <v>29</v>
      </c>
      <c r="G42" s="7" t="s">
        <v>25</v>
      </c>
      <c r="H42" s="11" t="s">
        <v>14</v>
      </c>
      <c r="I42" s="24">
        <v>18.399999999999999</v>
      </c>
      <c r="J42" s="7">
        <v>1.6</v>
      </c>
      <c r="K42" s="26">
        <v>59.9</v>
      </c>
      <c r="L42" s="43">
        <v>2</v>
      </c>
      <c r="M42" s="10"/>
      <c r="N42" s="7"/>
      <c r="O42" s="7"/>
      <c r="P42" s="7">
        <v>2</v>
      </c>
      <c r="Q42" s="11"/>
      <c r="R42" s="13">
        <f t="shared" si="3"/>
        <v>0</v>
      </c>
      <c r="S42" s="13">
        <f t="shared" si="4"/>
        <v>0</v>
      </c>
      <c r="T42" s="13">
        <f t="shared" si="5"/>
        <v>1</v>
      </c>
      <c r="U42" s="10">
        <v>2</v>
      </c>
      <c r="V42" s="7"/>
      <c r="W42" s="7"/>
      <c r="X42" s="7"/>
      <c r="Y42" s="7"/>
      <c r="Z42" s="7"/>
      <c r="AA42" s="7"/>
      <c r="AB42" s="7"/>
      <c r="AC42" s="10"/>
      <c r="AD42" s="11"/>
      <c r="AE42" s="7"/>
      <c r="AF42" s="7"/>
      <c r="AG42" s="7"/>
      <c r="AH42" s="7"/>
      <c r="AI42" s="7"/>
      <c r="AJ42" s="7"/>
    </row>
    <row r="43" spans="1:36" s="17" customFormat="1" x14ac:dyDescent="0.35">
      <c r="A43" s="7">
        <v>7</v>
      </c>
      <c r="B43" s="7">
        <v>3</v>
      </c>
      <c r="C43" s="7">
        <v>6</v>
      </c>
      <c r="D43" s="7" t="s">
        <v>48</v>
      </c>
      <c r="E43" s="10" t="s">
        <v>12</v>
      </c>
      <c r="F43" s="7" t="s">
        <v>29</v>
      </c>
      <c r="G43" s="7" t="s">
        <v>25</v>
      </c>
      <c r="H43" s="11"/>
      <c r="I43" s="24">
        <v>21.1</v>
      </c>
      <c r="J43" s="7">
        <v>1.8</v>
      </c>
      <c r="K43" s="26">
        <v>43.5</v>
      </c>
      <c r="L43" s="43">
        <v>1</v>
      </c>
      <c r="M43" s="10"/>
      <c r="N43" s="7"/>
      <c r="O43" s="7"/>
      <c r="P43" s="7">
        <v>3</v>
      </c>
      <c r="Q43" s="11">
        <v>2</v>
      </c>
      <c r="R43" s="12">
        <f t="shared" si="3"/>
        <v>0</v>
      </c>
      <c r="S43" s="13">
        <f t="shared" si="4"/>
        <v>0</v>
      </c>
      <c r="T43" s="13">
        <f t="shared" si="5"/>
        <v>1</v>
      </c>
      <c r="U43" s="10"/>
      <c r="V43" s="7">
        <v>4</v>
      </c>
      <c r="W43" s="7">
        <v>3</v>
      </c>
      <c r="X43" s="7"/>
      <c r="Y43" s="7">
        <v>3</v>
      </c>
      <c r="Z43" s="7"/>
      <c r="AA43" s="7"/>
      <c r="AB43" s="11"/>
      <c r="AC43" s="10"/>
      <c r="AD43" s="11"/>
      <c r="AE43" s="10"/>
      <c r="AF43" s="7"/>
      <c r="AG43" s="7"/>
      <c r="AH43" s="7"/>
      <c r="AI43" s="7"/>
      <c r="AJ43" s="7"/>
    </row>
    <row r="44" spans="1:36" s="17" customFormat="1" x14ac:dyDescent="0.35">
      <c r="A44" s="7">
        <v>6</v>
      </c>
      <c r="B44" s="7">
        <v>5</v>
      </c>
      <c r="C44" s="7">
        <v>3</v>
      </c>
      <c r="D44" s="7" t="s">
        <v>50</v>
      </c>
      <c r="E44" s="10" t="s">
        <v>12</v>
      </c>
      <c r="F44" s="7" t="s">
        <v>29</v>
      </c>
      <c r="G44" s="7" t="s">
        <v>25</v>
      </c>
      <c r="H44" s="11" t="s">
        <v>7</v>
      </c>
      <c r="I44" s="24">
        <v>24.8</v>
      </c>
      <c r="J44" s="7">
        <v>1.5</v>
      </c>
      <c r="K44" s="26">
        <v>37.4</v>
      </c>
      <c r="L44" s="43">
        <v>1</v>
      </c>
      <c r="M44" s="10"/>
      <c r="N44" s="7"/>
      <c r="O44" s="7"/>
      <c r="P44" s="7">
        <v>7</v>
      </c>
      <c r="Q44" s="11">
        <v>3</v>
      </c>
      <c r="R44" s="12">
        <f t="shared" si="3"/>
        <v>0</v>
      </c>
      <c r="S44" s="13">
        <f t="shared" si="4"/>
        <v>0</v>
      </c>
      <c r="T44" s="13">
        <f t="shared" si="5"/>
        <v>1</v>
      </c>
      <c r="U44" s="10"/>
      <c r="V44" s="7">
        <v>10</v>
      </c>
      <c r="W44" s="7">
        <v>10</v>
      </c>
      <c r="X44" s="7"/>
      <c r="Y44" s="7"/>
      <c r="Z44" s="7"/>
      <c r="AA44" s="7"/>
      <c r="AB44" s="11"/>
      <c r="AC44" s="10"/>
      <c r="AD44" s="11"/>
      <c r="AE44" s="10"/>
      <c r="AF44" s="7"/>
      <c r="AG44" s="7"/>
      <c r="AH44" s="7"/>
      <c r="AI44" s="7"/>
      <c r="AJ44" s="7"/>
    </row>
    <row r="45" spans="1:36" s="17" customFormat="1" x14ac:dyDescent="0.35">
      <c r="A45" s="7">
        <v>7</v>
      </c>
      <c r="B45" s="7">
        <v>5</v>
      </c>
      <c r="C45" s="7">
        <v>3</v>
      </c>
      <c r="D45" s="7" t="s">
        <v>50</v>
      </c>
      <c r="E45" s="10" t="s">
        <v>12</v>
      </c>
      <c r="F45" s="7" t="s">
        <v>29</v>
      </c>
      <c r="G45" s="7" t="s">
        <v>25</v>
      </c>
      <c r="H45" s="11" t="s">
        <v>7</v>
      </c>
      <c r="I45" s="24">
        <v>21.6</v>
      </c>
      <c r="J45" s="7">
        <v>1.1000000000000001</v>
      </c>
      <c r="K45" s="26">
        <v>42.3</v>
      </c>
      <c r="L45" s="43">
        <v>1</v>
      </c>
      <c r="M45" s="10"/>
      <c r="N45" s="7"/>
      <c r="O45" s="7"/>
      <c r="P45" s="7">
        <v>4</v>
      </c>
      <c r="Q45" s="11">
        <v>1</v>
      </c>
      <c r="R45" s="12">
        <f t="shared" si="3"/>
        <v>0</v>
      </c>
      <c r="S45" s="13">
        <f t="shared" si="4"/>
        <v>0</v>
      </c>
      <c r="T45" s="13">
        <f t="shared" si="5"/>
        <v>1</v>
      </c>
      <c r="U45" s="10"/>
      <c r="V45" s="7">
        <v>5</v>
      </c>
      <c r="W45" s="7">
        <v>2</v>
      </c>
      <c r="X45" s="7"/>
      <c r="Y45" s="7"/>
      <c r="Z45" s="7"/>
      <c r="AA45" s="7"/>
      <c r="AB45" s="11"/>
      <c r="AC45" s="10"/>
      <c r="AD45" s="11"/>
      <c r="AE45" s="10"/>
      <c r="AF45" s="7"/>
      <c r="AG45" s="7"/>
      <c r="AH45" s="7"/>
      <c r="AI45" s="7"/>
      <c r="AJ45" s="7"/>
    </row>
    <row r="46" spans="1:36" s="17" customFormat="1" x14ac:dyDescent="0.35">
      <c r="A46" s="7">
        <v>5</v>
      </c>
      <c r="B46" s="7">
        <v>3</v>
      </c>
      <c r="C46" s="7">
        <v>6</v>
      </c>
      <c r="D46" s="7" t="s">
        <v>48</v>
      </c>
      <c r="E46" s="10" t="s">
        <v>12</v>
      </c>
      <c r="F46" s="7" t="s">
        <v>29</v>
      </c>
      <c r="G46" s="7" t="s">
        <v>25</v>
      </c>
      <c r="H46" s="11"/>
      <c r="I46" s="24">
        <v>20.2</v>
      </c>
      <c r="J46" s="7">
        <v>0</v>
      </c>
      <c r="K46" s="26">
        <v>44</v>
      </c>
      <c r="L46" s="43">
        <v>1</v>
      </c>
      <c r="M46" s="10"/>
      <c r="N46" s="7"/>
      <c r="O46" s="7"/>
      <c r="P46" s="7">
        <v>4</v>
      </c>
      <c r="Q46" s="11">
        <v>1</v>
      </c>
      <c r="R46" s="12">
        <f t="shared" si="3"/>
        <v>0</v>
      </c>
      <c r="S46" s="13">
        <f t="shared" si="4"/>
        <v>0</v>
      </c>
      <c r="T46" s="13">
        <f t="shared" si="5"/>
        <v>1</v>
      </c>
      <c r="U46" s="10"/>
      <c r="V46" s="7">
        <v>5</v>
      </c>
      <c r="W46" s="7"/>
      <c r="X46" s="7"/>
      <c r="Y46" s="7">
        <v>3</v>
      </c>
      <c r="Z46" s="7"/>
      <c r="AA46" s="7"/>
      <c r="AB46" s="11"/>
      <c r="AC46" s="10"/>
      <c r="AD46" s="11"/>
      <c r="AE46" s="10"/>
      <c r="AF46" s="7"/>
      <c r="AG46" s="7"/>
      <c r="AH46" s="7"/>
      <c r="AI46" s="7"/>
      <c r="AJ46" s="7"/>
    </row>
    <row r="47" spans="1:36" s="17" customFormat="1" x14ac:dyDescent="0.35">
      <c r="A47" s="7">
        <v>1</v>
      </c>
      <c r="B47" s="7">
        <v>5</v>
      </c>
      <c r="C47" s="7">
        <v>5</v>
      </c>
      <c r="D47" s="7" t="s">
        <v>36</v>
      </c>
      <c r="E47" s="10" t="s">
        <v>4</v>
      </c>
      <c r="F47" s="7" t="s">
        <v>29</v>
      </c>
      <c r="G47" s="7" t="s">
        <v>25</v>
      </c>
      <c r="H47" s="11" t="s">
        <v>32</v>
      </c>
      <c r="I47" s="24">
        <v>22.1</v>
      </c>
      <c r="J47" s="7">
        <v>0</v>
      </c>
      <c r="K47" s="26">
        <v>45</v>
      </c>
      <c r="L47" s="43">
        <v>1</v>
      </c>
      <c r="M47" s="10"/>
      <c r="N47" s="7"/>
      <c r="O47" s="7"/>
      <c r="P47" s="7">
        <v>5</v>
      </c>
      <c r="Q47" s="11"/>
      <c r="R47" s="12">
        <f t="shared" si="3"/>
        <v>0</v>
      </c>
      <c r="S47" s="13">
        <f t="shared" si="4"/>
        <v>0</v>
      </c>
      <c r="T47" s="13">
        <f t="shared" si="5"/>
        <v>1</v>
      </c>
      <c r="U47" s="10">
        <v>3</v>
      </c>
      <c r="V47" s="7">
        <v>2</v>
      </c>
      <c r="W47" s="7">
        <v>3</v>
      </c>
      <c r="X47" s="7"/>
      <c r="Y47" s="7"/>
      <c r="Z47" s="7"/>
      <c r="AA47" s="7"/>
      <c r="AB47" s="11"/>
      <c r="AC47" s="10"/>
      <c r="AD47" s="11"/>
      <c r="AE47" s="10"/>
      <c r="AF47" s="7"/>
      <c r="AG47" s="7"/>
      <c r="AH47" s="7"/>
      <c r="AI47" s="7"/>
      <c r="AJ47" s="7"/>
    </row>
    <row r="48" spans="1:36" s="17" customFormat="1" x14ac:dyDescent="0.35">
      <c r="A48" s="7">
        <v>6</v>
      </c>
      <c r="B48" s="7">
        <v>3</v>
      </c>
      <c r="C48" s="7">
        <v>6</v>
      </c>
      <c r="D48" s="7" t="s">
        <v>48</v>
      </c>
      <c r="E48" s="10" t="s">
        <v>12</v>
      </c>
      <c r="F48" s="7" t="s">
        <v>29</v>
      </c>
      <c r="G48" s="7" t="s">
        <v>25</v>
      </c>
      <c r="H48" s="11"/>
      <c r="I48" s="24">
        <v>24.1</v>
      </c>
      <c r="J48" s="7">
        <v>0</v>
      </c>
      <c r="K48" s="26">
        <v>42</v>
      </c>
      <c r="L48" s="43">
        <v>1</v>
      </c>
      <c r="M48" s="10"/>
      <c r="N48" s="7"/>
      <c r="O48" s="7"/>
      <c r="P48" s="7">
        <v>4</v>
      </c>
      <c r="Q48" s="11">
        <v>3</v>
      </c>
      <c r="R48" s="12">
        <f t="shared" si="3"/>
        <v>0</v>
      </c>
      <c r="S48" s="13">
        <f t="shared" si="4"/>
        <v>0</v>
      </c>
      <c r="T48" s="13">
        <f t="shared" si="5"/>
        <v>1</v>
      </c>
      <c r="U48" s="10"/>
      <c r="V48" s="7">
        <v>7</v>
      </c>
      <c r="W48" s="7">
        <v>6</v>
      </c>
      <c r="X48" s="7"/>
      <c r="Y48" s="7"/>
      <c r="Z48" s="7"/>
      <c r="AA48" s="7"/>
      <c r="AB48" s="11"/>
      <c r="AC48" s="10"/>
      <c r="AD48" s="11"/>
      <c r="AE48" s="10"/>
      <c r="AF48" s="7"/>
      <c r="AG48" s="7"/>
      <c r="AH48" s="7"/>
      <c r="AI48" s="7"/>
      <c r="AJ48" s="7"/>
    </row>
    <row r="49" spans="1:36" s="17" customFormat="1" x14ac:dyDescent="0.35">
      <c r="A49" s="7">
        <v>3</v>
      </c>
      <c r="B49" s="7">
        <v>3</v>
      </c>
      <c r="C49" s="7">
        <v>4</v>
      </c>
      <c r="D49" s="7" t="s">
        <v>40</v>
      </c>
      <c r="E49" s="10" t="s">
        <v>12</v>
      </c>
      <c r="F49" s="7" t="s">
        <v>29</v>
      </c>
      <c r="G49" s="7" t="s">
        <v>13</v>
      </c>
      <c r="H49" s="11" t="s">
        <v>41</v>
      </c>
      <c r="I49" s="24">
        <v>26.1</v>
      </c>
      <c r="J49" s="7">
        <v>2</v>
      </c>
      <c r="K49" s="26">
        <v>32.5</v>
      </c>
      <c r="L49" s="43">
        <v>0</v>
      </c>
      <c r="M49" s="10"/>
      <c r="N49" s="7"/>
      <c r="O49" s="7"/>
      <c r="P49" s="7">
        <v>3</v>
      </c>
      <c r="Q49" s="11">
        <v>1</v>
      </c>
      <c r="R49" s="12">
        <f t="shared" si="3"/>
        <v>0</v>
      </c>
      <c r="S49" s="13">
        <f t="shared" si="4"/>
        <v>0</v>
      </c>
      <c r="T49" s="13">
        <f t="shared" si="5"/>
        <v>1</v>
      </c>
      <c r="U49" s="10"/>
      <c r="V49" s="7">
        <v>4</v>
      </c>
      <c r="W49" s="7">
        <v>4</v>
      </c>
      <c r="X49" s="7">
        <v>4</v>
      </c>
      <c r="Y49" s="7"/>
      <c r="Z49" s="7">
        <v>3</v>
      </c>
      <c r="AA49" s="7">
        <v>2</v>
      </c>
      <c r="AB49" s="11"/>
      <c r="AC49" s="10"/>
      <c r="AD49" s="11"/>
      <c r="AE49" s="10"/>
      <c r="AF49" s="7"/>
      <c r="AG49" s="7"/>
      <c r="AH49" s="7"/>
      <c r="AI49" s="7"/>
      <c r="AJ49" s="7"/>
    </row>
    <row r="50" spans="1:36" s="17" customFormat="1" x14ac:dyDescent="0.35">
      <c r="A50" s="7">
        <v>4</v>
      </c>
      <c r="B50" s="7">
        <v>3</v>
      </c>
      <c r="C50" s="7">
        <v>6</v>
      </c>
      <c r="D50" s="7" t="s">
        <v>48</v>
      </c>
      <c r="E50" s="10" t="s">
        <v>28</v>
      </c>
      <c r="F50" s="7" t="s">
        <v>29</v>
      </c>
      <c r="G50" s="7" t="s">
        <v>25</v>
      </c>
      <c r="H50" s="11"/>
      <c r="I50" s="24">
        <v>16.899999999999999</v>
      </c>
      <c r="J50" s="7">
        <v>1.5</v>
      </c>
      <c r="K50" s="26">
        <v>60.2</v>
      </c>
      <c r="L50" s="43">
        <v>0</v>
      </c>
      <c r="M50" s="10"/>
      <c r="N50" s="7"/>
      <c r="O50" s="7"/>
      <c r="P50" s="7">
        <v>3</v>
      </c>
      <c r="Q50" s="11">
        <v>1</v>
      </c>
      <c r="R50" s="12">
        <f t="shared" si="3"/>
        <v>0</v>
      </c>
      <c r="S50" s="13">
        <f t="shared" si="4"/>
        <v>0</v>
      </c>
      <c r="T50" s="13">
        <f t="shared" si="5"/>
        <v>1</v>
      </c>
      <c r="U50" s="10"/>
      <c r="V50" s="7"/>
      <c r="W50" s="7">
        <v>2</v>
      </c>
      <c r="X50" s="7"/>
      <c r="Y50" s="7"/>
      <c r="Z50" s="7"/>
      <c r="AA50" s="7">
        <v>2</v>
      </c>
      <c r="AB50" s="11"/>
      <c r="AC50" s="10"/>
      <c r="AD50" s="11"/>
      <c r="AE50" s="10"/>
      <c r="AF50" s="7"/>
      <c r="AG50" s="7"/>
      <c r="AH50" s="7"/>
      <c r="AI50" s="7"/>
      <c r="AJ50" s="7"/>
    </row>
    <row r="51" spans="1:36" s="17" customFormat="1" x14ac:dyDescent="0.35">
      <c r="A51" s="7">
        <v>3</v>
      </c>
      <c r="B51" s="7">
        <v>4</v>
      </c>
      <c r="C51" s="7">
        <v>2</v>
      </c>
      <c r="D51" s="7" t="s">
        <v>42</v>
      </c>
      <c r="E51" s="10" t="s">
        <v>12</v>
      </c>
      <c r="F51" s="7" t="s">
        <v>39</v>
      </c>
      <c r="G51" s="7" t="s">
        <v>25</v>
      </c>
      <c r="H51" s="11"/>
      <c r="I51" s="24">
        <v>26.5</v>
      </c>
      <c r="J51" s="7">
        <v>1.5</v>
      </c>
      <c r="K51" s="26">
        <v>30</v>
      </c>
      <c r="L51" s="43">
        <v>0</v>
      </c>
      <c r="M51" s="10"/>
      <c r="N51" s="7"/>
      <c r="O51" s="7"/>
      <c r="P51" s="7">
        <v>4</v>
      </c>
      <c r="Q51" s="11"/>
      <c r="R51" s="12">
        <f t="shared" si="3"/>
        <v>0</v>
      </c>
      <c r="S51" s="13">
        <f t="shared" si="4"/>
        <v>0</v>
      </c>
      <c r="T51" s="13">
        <f t="shared" si="5"/>
        <v>1</v>
      </c>
      <c r="U51" s="10"/>
      <c r="V51" s="7">
        <v>3</v>
      </c>
      <c r="W51" s="7">
        <v>4</v>
      </c>
      <c r="X51" s="7"/>
      <c r="Y51" s="7">
        <v>2</v>
      </c>
      <c r="Z51" s="7"/>
      <c r="AA51" s="7"/>
      <c r="AB51" s="11"/>
      <c r="AC51" s="10"/>
      <c r="AD51" s="11"/>
      <c r="AE51" s="10"/>
      <c r="AF51" s="7"/>
      <c r="AG51" s="7"/>
      <c r="AH51" s="7"/>
      <c r="AI51" s="7"/>
      <c r="AJ51" s="7"/>
    </row>
    <row r="52" spans="1:36" s="17" customFormat="1" x14ac:dyDescent="0.35">
      <c r="A52" s="7">
        <v>7</v>
      </c>
      <c r="B52" s="7">
        <v>7</v>
      </c>
      <c r="C52" s="7">
        <v>5</v>
      </c>
      <c r="D52" s="7" t="s">
        <v>56</v>
      </c>
      <c r="E52" s="10" t="s">
        <v>12</v>
      </c>
      <c r="F52" s="7" t="s">
        <v>29</v>
      </c>
      <c r="G52" s="7" t="s">
        <v>25</v>
      </c>
      <c r="H52" s="11" t="s">
        <v>12</v>
      </c>
      <c r="I52" s="24">
        <v>23.9</v>
      </c>
      <c r="J52" s="7">
        <v>1.3</v>
      </c>
      <c r="K52" s="26">
        <v>40.200000000000003</v>
      </c>
      <c r="L52" s="43">
        <v>0</v>
      </c>
      <c r="M52" s="10"/>
      <c r="N52" s="7"/>
      <c r="O52" s="7"/>
      <c r="P52" s="7">
        <v>2</v>
      </c>
      <c r="Q52" s="11">
        <v>3</v>
      </c>
      <c r="R52" s="12">
        <f t="shared" si="3"/>
        <v>0</v>
      </c>
      <c r="S52" s="13">
        <f t="shared" si="4"/>
        <v>0</v>
      </c>
      <c r="T52" s="13">
        <f t="shared" si="5"/>
        <v>1</v>
      </c>
      <c r="U52" s="10"/>
      <c r="V52" s="7">
        <v>5</v>
      </c>
      <c r="W52" s="7"/>
      <c r="X52" s="7">
        <v>3</v>
      </c>
      <c r="Y52" s="7"/>
      <c r="Z52" s="7"/>
      <c r="AA52" s="7"/>
      <c r="AB52" s="11"/>
      <c r="AC52" s="10"/>
      <c r="AD52" s="11"/>
      <c r="AE52" s="10"/>
      <c r="AF52" s="7"/>
      <c r="AG52" s="7"/>
      <c r="AH52" s="7"/>
      <c r="AI52" s="7"/>
      <c r="AJ52" s="7"/>
    </row>
    <row r="53" spans="1:36" s="17" customFormat="1" x14ac:dyDescent="0.35">
      <c r="A53" s="7">
        <v>7</v>
      </c>
      <c r="B53" s="7">
        <v>6</v>
      </c>
      <c r="C53" s="7">
        <v>6</v>
      </c>
      <c r="D53" s="7" t="s">
        <v>55</v>
      </c>
      <c r="E53" s="10" t="s">
        <v>12</v>
      </c>
      <c r="F53" s="7" t="s">
        <v>29</v>
      </c>
      <c r="G53" s="7" t="s">
        <v>25</v>
      </c>
      <c r="H53" s="11" t="s">
        <v>14</v>
      </c>
      <c r="I53" s="24">
        <v>22.2</v>
      </c>
      <c r="J53" s="7">
        <v>1</v>
      </c>
      <c r="K53" s="26">
        <v>41.4</v>
      </c>
      <c r="L53" s="43">
        <v>0</v>
      </c>
      <c r="M53" s="10"/>
      <c r="N53" s="7"/>
      <c r="O53" s="7"/>
      <c r="P53" s="7">
        <v>3</v>
      </c>
      <c r="Q53" s="11">
        <v>2</v>
      </c>
      <c r="R53" s="12">
        <f t="shared" si="3"/>
        <v>0</v>
      </c>
      <c r="S53" s="13">
        <f t="shared" si="4"/>
        <v>0</v>
      </c>
      <c r="T53" s="13">
        <f t="shared" si="5"/>
        <v>1</v>
      </c>
      <c r="U53" s="10"/>
      <c r="V53" s="7">
        <v>4</v>
      </c>
      <c r="W53" s="7"/>
      <c r="X53" s="7">
        <v>3</v>
      </c>
      <c r="Y53" s="7"/>
      <c r="Z53" s="7">
        <v>3</v>
      </c>
      <c r="AA53" s="7"/>
      <c r="AB53" s="11"/>
      <c r="AC53" s="10"/>
      <c r="AD53" s="11"/>
      <c r="AE53" s="10"/>
      <c r="AF53" s="7"/>
      <c r="AG53" s="7"/>
      <c r="AH53" s="7"/>
      <c r="AI53" s="7"/>
      <c r="AJ53" s="7"/>
    </row>
    <row r="54" spans="1:36" s="17" customFormat="1" x14ac:dyDescent="0.35">
      <c r="A54" s="7">
        <v>7</v>
      </c>
      <c r="B54" s="7">
        <v>1</v>
      </c>
      <c r="C54" s="7">
        <v>1</v>
      </c>
      <c r="D54" s="7" t="s">
        <v>46</v>
      </c>
      <c r="E54" s="10" t="s">
        <v>12</v>
      </c>
      <c r="F54" s="7" t="s">
        <v>35</v>
      </c>
      <c r="G54" s="7" t="s">
        <v>13</v>
      </c>
      <c r="H54" s="11"/>
      <c r="I54" s="24">
        <v>20</v>
      </c>
      <c r="J54" s="7">
        <v>0.2</v>
      </c>
      <c r="K54" s="26">
        <v>48.4</v>
      </c>
      <c r="L54" s="43">
        <v>0</v>
      </c>
      <c r="M54" s="10"/>
      <c r="N54" s="7"/>
      <c r="O54" s="7"/>
      <c r="P54" s="7">
        <v>3</v>
      </c>
      <c r="Q54" s="11">
        <v>2</v>
      </c>
      <c r="R54" s="12">
        <f t="shared" si="3"/>
        <v>0</v>
      </c>
      <c r="S54" s="13">
        <f t="shared" si="4"/>
        <v>0</v>
      </c>
      <c r="T54" s="13">
        <f t="shared" si="5"/>
        <v>1</v>
      </c>
      <c r="U54" s="10"/>
      <c r="V54" s="7">
        <v>3</v>
      </c>
      <c r="W54" s="7">
        <v>5</v>
      </c>
      <c r="X54" s="7">
        <v>4</v>
      </c>
      <c r="Y54" s="7"/>
      <c r="Z54" s="7"/>
      <c r="AA54" s="7"/>
      <c r="AB54" s="11"/>
      <c r="AC54" s="10"/>
      <c r="AD54" s="11"/>
      <c r="AE54" s="10"/>
      <c r="AF54" s="7"/>
      <c r="AG54" s="7"/>
      <c r="AH54" s="7"/>
      <c r="AI54" s="7"/>
      <c r="AJ54" s="7"/>
    </row>
    <row r="55" spans="1:36" s="37" customFormat="1" x14ac:dyDescent="0.35">
      <c r="A55" s="7">
        <v>7</v>
      </c>
      <c r="B55" s="7">
        <v>2</v>
      </c>
      <c r="C55" s="7">
        <v>4</v>
      </c>
      <c r="D55" s="7" t="s">
        <v>47</v>
      </c>
      <c r="E55" s="10" t="s">
        <v>12</v>
      </c>
      <c r="F55" s="7" t="s">
        <v>35</v>
      </c>
      <c r="G55" s="7" t="s">
        <v>13</v>
      </c>
      <c r="H55" s="11" t="s">
        <v>14</v>
      </c>
      <c r="I55" s="24">
        <v>22.1</v>
      </c>
      <c r="J55" s="7">
        <v>0</v>
      </c>
      <c r="K55" s="26">
        <v>45</v>
      </c>
      <c r="L55" s="43">
        <v>0</v>
      </c>
      <c r="M55" s="10"/>
      <c r="N55" s="7"/>
      <c r="O55" s="7"/>
      <c r="P55" s="7">
        <v>5</v>
      </c>
      <c r="Q55" s="11"/>
      <c r="R55" s="13">
        <f t="shared" si="3"/>
        <v>0</v>
      </c>
      <c r="S55" s="13">
        <f t="shared" si="4"/>
        <v>0</v>
      </c>
      <c r="T55" s="13">
        <f t="shared" si="5"/>
        <v>1</v>
      </c>
      <c r="U55" s="10"/>
      <c r="V55" s="7">
        <v>5</v>
      </c>
      <c r="W55" s="7">
        <v>4</v>
      </c>
      <c r="X55" s="7">
        <v>4</v>
      </c>
      <c r="Y55" s="7"/>
      <c r="Z55" s="7"/>
      <c r="AA55" s="7"/>
      <c r="AB55" s="7"/>
      <c r="AC55" s="10"/>
      <c r="AD55" s="11"/>
      <c r="AE55" s="7"/>
      <c r="AF55" s="7"/>
      <c r="AG55" s="7"/>
      <c r="AH55" s="7"/>
      <c r="AI55" s="7"/>
      <c r="AJ55" s="7"/>
    </row>
    <row r="56" spans="1:36" s="17" customFormat="1" x14ac:dyDescent="0.35">
      <c r="A56" s="7">
        <v>6</v>
      </c>
      <c r="B56" s="7">
        <v>2</v>
      </c>
      <c r="C56" s="7">
        <v>4</v>
      </c>
      <c r="D56" s="7" t="s">
        <v>47</v>
      </c>
      <c r="E56" s="10" t="s">
        <v>12</v>
      </c>
      <c r="F56" s="7" t="s">
        <v>35</v>
      </c>
      <c r="G56" s="7" t="s">
        <v>13</v>
      </c>
      <c r="H56" s="11" t="s">
        <v>14</v>
      </c>
      <c r="I56" s="24">
        <v>23.1</v>
      </c>
      <c r="J56" s="7">
        <v>0</v>
      </c>
      <c r="K56" s="26">
        <v>45</v>
      </c>
      <c r="L56" s="43">
        <v>0</v>
      </c>
      <c r="M56" s="10"/>
      <c r="N56" s="7"/>
      <c r="O56" s="7"/>
      <c r="P56" s="7">
        <v>5</v>
      </c>
      <c r="Q56" s="11">
        <v>4</v>
      </c>
      <c r="R56" s="12">
        <f t="shared" si="3"/>
        <v>0</v>
      </c>
      <c r="S56" s="13">
        <f t="shared" si="4"/>
        <v>0</v>
      </c>
      <c r="T56" s="13">
        <f t="shared" si="5"/>
        <v>1</v>
      </c>
      <c r="U56" s="10">
        <v>9</v>
      </c>
      <c r="V56" s="7">
        <v>9</v>
      </c>
      <c r="W56" s="7"/>
      <c r="X56" s="7">
        <v>8</v>
      </c>
      <c r="Y56" s="7"/>
      <c r="Z56" s="7">
        <v>6</v>
      </c>
      <c r="AA56" s="7"/>
      <c r="AB56" s="11"/>
      <c r="AC56" s="10"/>
      <c r="AD56" s="11"/>
      <c r="AE56" s="10"/>
      <c r="AF56" s="7"/>
      <c r="AG56" s="7"/>
      <c r="AH56" s="7"/>
      <c r="AI56" s="7"/>
      <c r="AJ56" s="7"/>
    </row>
    <row r="57" spans="1:36" s="17" customFormat="1" x14ac:dyDescent="0.35">
      <c r="A57" s="7">
        <v>6</v>
      </c>
      <c r="B57" s="7">
        <v>1</v>
      </c>
      <c r="C57" s="7">
        <v>1</v>
      </c>
      <c r="D57" s="7" t="s">
        <v>46</v>
      </c>
      <c r="E57" s="10" t="s">
        <v>12</v>
      </c>
      <c r="F57" s="7" t="s">
        <v>35</v>
      </c>
      <c r="G57" s="7" t="s">
        <v>13</v>
      </c>
      <c r="H57" s="11"/>
      <c r="I57" s="24">
        <v>23.2</v>
      </c>
      <c r="J57" s="7">
        <v>0</v>
      </c>
      <c r="K57" s="26">
        <v>44.6</v>
      </c>
      <c r="L57" s="43">
        <v>0</v>
      </c>
      <c r="M57" s="10"/>
      <c r="N57" s="7"/>
      <c r="O57" s="7"/>
      <c r="P57" s="7">
        <v>4</v>
      </c>
      <c r="Q57" s="11">
        <v>6</v>
      </c>
      <c r="R57" s="12">
        <f t="shared" si="3"/>
        <v>0</v>
      </c>
      <c r="S57" s="13">
        <f t="shared" si="4"/>
        <v>0</v>
      </c>
      <c r="T57" s="13">
        <f t="shared" si="5"/>
        <v>1</v>
      </c>
      <c r="U57" s="10"/>
      <c r="V57" s="7">
        <v>10</v>
      </c>
      <c r="W57" s="7">
        <v>8</v>
      </c>
      <c r="X57" s="7">
        <v>9</v>
      </c>
      <c r="Y57" s="7"/>
      <c r="Z57" s="7"/>
      <c r="AA57" s="7"/>
      <c r="AB57" s="11"/>
      <c r="AC57" s="10"/>
      <c r="AD57" s="11"/>
      <c r="AE57" s="10"/>
      <c r="AF57" s="7"/>
      <c r="AG57" s="7"/>
      <c r="AH57" s="7"/>
      <c r="AI57" s="7"/>
      <c r="AJ57" s="7"/>
    </row>
    <row r="58" spans="1:36" s="17" customFormat="1" x14ac:dyDescent="0.35">
      <c r="A58" s="7">
        <v>6</v>
      </c>
      <c r="B58" s="7">
        <v>6</v>
      </c>
      <c r="C58" s="7">
        <v>6</v>
      </c>
      <c r="D58" s="7" t="s">
        <v>55</v>
      </c>
      <c r="E58" s="10" t="s">
        <v>12</v>
      </c>
      <c r="F58" s="7" t="s">
        <v>29</v>
      </c>
      <c r="G58" s="7" t="s">
        <v>25</v>
      </c>
      <c r="H58" s="11" t="s">
        <v>14</v>
      </c>
      <c r="I58" s="24">
        <v>23.7</v>
      </c>
      <c r="J58" s="7">
        <v>0</v>
      </c>
      <c r="K58" s="26">
        <v>41.1</v>
      </c>
      <c r="L58" s="43">
        <v>0</v>
      </c>
      <c r="M58" s="10"/>
      <c r="N58" s="7"/>
      <c r="O58" s="7"/>
      <c r="P58" s="7">
        <v>5</v>
      </c>
      <c r="Q58" s="11">
        <v>5</v>
      </c>
      <c r="R58" s="12">
        <f t="shared" si="3"/>
        <v>0</v>
      </c>
      <c r="S58" s="13">
        <f t="shared" si="4"/>
        <v>0</v>
      </c>
      <c r="T58" s="13">
        <f t="shared" si="5"/>
        <v>1</v>
      </c>
      <c r="U58" s="10"/>
      <c r="V58" s="7"/>
      <c r="W58" s="7">
        <v>6</v>
      </c>
      <c r="X58" s="7">
        <v>5</v>
      </c>
      <c r="Y58" s="7"/>
      <c r="Z58" s="7">
        <v>7</v>
      </c>
      <c r="AA58" s="7"/>
      <c r="AB58" s="11"/>
      <c r="AC58" s="10"/>
      <c r="AD58" s="11"/>
      <c r="AE58" s="10"/>
      <c r="AF58" s="7"/>
      <c r="AG58" s="7"/>
      <c r="AH58" s="7"/>
      <c r="AI58" s="7"/>
      <c r="AJ58" s="7"/>
    </row>
    <row r="59" spans="1:36" s="17" customFormat="1" x14ac:dyDescent="0.35">
      <c r="A59" s="7">
        <v>6</v>
      </c>
      <c r="B59" s="7">
        <v>7</v>
      </c>
      <c r="C59" s="7">
        <v>5</v>
      </c>
      <c r="D59" s="7" t="s">
        <v>56</v>
      </c>
      <c r="E59" s="10" t="s">
        <v>12</v>
      </c>
      <c r="F59" s="7" t="s">
        <v>29</v>
      </c>
      <c r="G59" s="7" t="s">
        <v>25</v>
      </c>
      <c r="H59" s="11" t="s">
        <v>12</v>
      </c>
      <c r="I59" s="24">
        <v>24.2</v>
      </c>
      <c r="J59" s="7">
        <v>0</v>
      </c>
      <c r="K59" s="26">
        <v>39.1</v>
      </c>
      <c r="L59" s="43">
        <v>0</v>
      </c>
      <c r="M59" s="10"/>
      <c r="N59" s="7"/>
      <c r="O59" s="7"/>
      <c r="P59" s="7">
        <v>4</v>
      </c>
      <c r="Q59" s="11">
        <v>6</v>
      </c>
      <c r="R59" s="12">
        <f t="shared" si="3"/>
        <v>0</v>
      </c>
      <c r="S59" s="13">
        <f t="shared" si="4"/>
        <v>0</v>
      </c>
      <c r="T59" s="13">
        <f t="shared" si="5"/>
        <v>1</v>
      </c>
      <c r="U59" s="10"/>
      <c r="V59" s="7">
        <v>9</v>
      </c>
      <c r="W59" s="7">
        <v>8</v>
      </c>
      <c r="X59" s="7">
        <v>7</v>
      </c>
      <c r="Y59" s="7"/>
      <c r="Z59" s="7"/>
      <c r="AA59" s="7"/>
      <c r="AB59" s="11"/>
      <c r="AC59" s="10"/>
      <c r="AD59" s="11"/>
      <c r="AE59" s="10"/>
      <c r="AF59" s="7"/>
      <c r="AG59" s="7"/>
      <c r="AH59" s="7"/>
      <c r="AI59" s="7"/>
      <c r="AJ59" s="7"/>
    </row>
    <row r="60" spans="1:36" s="17" customFormat="1" x14ac:dyDescent="0.35">
      <c r="A60" s="7">
        <v>3</v>
      </c>
      <c r="B60" s="7">
        <v>6</v>
      </c>
      <c r="C60" s="7">
        <v>6</v>
      </c>
      <c r="D60" s="7" t="s">
        <v>44</v>
      </c>
      <c r="E60" s="10" t="s">
        <v>12</v>
      </c>
      <c r="F60" s="7" t="s">
        <v>39</v>
      </c>
      <c r="G60" s="7" t="s">
        <v>25</v>
      </c>
      <c r="H60" s="11"/>
      <c r="I60" s="24">
        <v>26.2</v>
      </c>
      <c r="J60" s="7">
        <v>0</v>
      </c>
      <c r="K60" s="26">
        <v>33.4</v>
      </c>
      <c r="L60" s="43">
        <v>0</v>
      </c>
      <c r="M60" s="10"/>
      <c r="N60" s="7"/>
      <c r="O60" s="7"/>
      <c r="P60" s="7">
        <v>2</v>
      </c>
      <c r="Q60" s="11"/>
      <c r="R60" s="12">
        <f t="shared" si="3"/>
        <v>0</v>
      </c>
      <c r="S60" s="13">
        <f t="shared" si="4"/>
        <v>0</v>
      </c>
      <c r="T60" s="13">
        <f t="shared" si="5"/>
        <v>1</v>
      </c>
      <c r="U60" s="10"/>
      <c r="V60" s="7">
        <v>4</v>
      </c>
      <c r="W60" s="7">
        <v>4</v>
      </c>
      <c r="X60" s="7">
        <v>3</v>
      </c>
      <c r="Y60" s="7">
        <v>1</v>
      </c>
      <c r="Z60" s="7"/>
      <c r="AA60" s="7"/>
      <c r="AB60" s="11"/>
      <c r="AC60" s="10"/>
      <c r="AD60" s="11"/>
      <c r="AE60" s="10"/>
      <c r="AF60" s="7"/>
      <c r="AG60" s="7"/>
      <c r="AH60" s="7"/>
      <c r="AI60" s="7"/>
      <c r="AJ60" s="7"/>
    </row>
    <row r="61" spans="1:36" s="17" customFormat="1" x14ac:dyDescent="0.35">
      <c r="A61" s="7">
        <v>6</v>
      </c>
      <c r="B61" s="7">
        <v>4</v>
      </c>
      <c r="C61" s="7">
        <v>2</v>
      </c>
      <c r="D61" s="7" t="s">
        <v>49</v>
      </c>
      <c r="E61" s="10" t="s">
        <v>12</v>
      </c>
      <c r="F61" s="7" t="s">
        <v>39</v>
      </c>
      <c r="G61" s="7" t="s">
        <v>25</v>
      </c>
      <c r="H61" s="11"/>
      <c r="I61" s="24">
        <v>23.4</v>
      </c>
      <c r="J61" s="7">
        <v>0</v>
      </c>
      <c r="K61" s="26">
        <v>40.200000000000003</v>
      </c>
      <c r="L61" s="43">
        <v>1</v>
      </c>
      <c r="M61" s="10"/>
      <c r="N61" s="7"/>
      <c r="O61" s="7">
        <v>1</v>
      </c>
      <c r="P61" s="7">
        <v>5</v>
      </c>
      <c r="Q61" s="11">
        <v>4</v>
      </c>
      <c r="R61" s="12">
        <f t="shared" si="3"/>
        <v>0</v>
      </c>
      <c r="S61" s="13">
        <f t="shared" si="4"/>
        <v>0.1</v>
      </c>
      <c r="T61" s="13">
        <f t="shared" si="5"/>
        <v>0.9</v>
      </c>
      <c r="U61" s="10"/>
      <c r="V61" s="7">
        <v>10</v>
      </c>
      <c r="W61" s="7">
        <v>9</v>
      </c>
      <c r="X61" s="7"/>
      <c r="Y61" s="7"/>
      <c r="Z61" s="7"/>
      <c r="AA61" s="7"/>
      <c r="AB61" s="11"/>
      <c r="AC61" s="10"/>
      <c r="AD61" s="11"/>
      <c r="AE61" s="10"/>
      <c r="AF61" s="7"/>
      <c r="AG61" s="7"/>
      <c r="AH61" s="7"/>
      <c r="AI61" s="7"/>
      <c r="AJ61" s="7"/>
    </row>
    <row r="62" spans="1:36" s="17" customFormat="1" x14ac:dyDescent="0.35">
      <c r="A62" s="7">
        <v>8</v>
      </c>
      <c r="B62" s="7">
        <v>1</v>
      </c>
      <c r="C62" s="7">
        <v>1</v>
      </c>
      <c r="D62" s="7" t="s">
        <v>46</v>
      </c>
      <c r="E62" s="10" t="s">
        <v>12</v>
      </c>
      <c r="F62" s="7" t="s">
        <v>35</v>
      </c>
      <c r="G62" s="7" t="s">
        <v>13</v>
      </c>
      <c r="H62" s="11"/>
      <c r="I62" s="24">
        <v>30.1</v>
      </c>
      <c r="J62" s="7">
        <v>0</v>
      </c>
      <c r="K62" s="26">
        <v>30.7</v>
      </c>
      <c r="L62" s="43">
        <v>0</v>
      </c>
      <c r="M62" s="10"/>
      <c r="N62" s="7"/>
      <c r="O62" s="7">
        <v>1</v>
      </c>
      <c r="P62" s="7">
        <v>3</v>
      </c>
      <c r="Q62" s="11">
        <v>2</v>
      </c>
      <c r="R62" s="12">
        <f t="shared" si="3"/>
        <v>0</v>
      </c>
      <c r="S62" s="13">
        <f t="shared" si="4"/>
        <v>0.16666666666666666</v>
      </c>
      <c r="T62" s="13">
        <f t="shared" si="5"/>
        <v>0.83333333333333337</v>
      </c>
      <c r="U62" s="10"/>
      <c r="V62" s="7">
        <v>6</v>
      </c>
      <c r="W62" s="7">
        <v>4</v>
      </c>
      <c r="X62" s="7">
        <v>5</v>
      </c>
      <c r="Y62" s="7"/>
      <c r="Z62" s="7"/>
      <c r="AA62" s="7"/>
      <c r="AB62" s="11"/>
      <c r="AC62" s="10"/>
      <c r="AD62" s="11"/>
      <c r="AE62" s="10"/>
      <c r="AF62" s="7"/>
      <c r="AG62" s="7"/>
      <c r="AH62" s="7"/>
      <c r="AI62" s="7"/>
      <c r="AJ62" s="7"/>
    </row>
    <row r="63" spans="1:36" s="37" customFormat="1" x14ac:dyDescent="0.35">
      <c r="A63" s="7">
        <v>6</v>
      </c>
      <c r="B63" s="7">
        <v>4</v>
      </c>
      <c r="C63" s="7">
        <v>2</v>
      </c>
      <c r="D63" s="7" t="s">
        <v>49</v>
      </c>
      <c r="E63" s="10" t="s">
        <v>4</v>
      </c>
      <c r="F63" s="7" t="s">
        <v>39</v>
      </c>
      <c r="G63" s="7" t="s">
        <v>25</v>
      </c>
      <c r="H63" s="11"/>
      <c r="I63" s="24">
        <v>24.4</v>
      </c>
      <c r="J63" s="7">
        <v>0</v>
      </c>
      <c r="K63" s="26">
        <v>38.5</v>
      </c>
      <c r="L63" s="43">
        <v>5</v>
      </c>
      <c r="M63" s="10"/>
      <c r="N63" s="7"/>
      <c r="O63" s="7">
        <v>2</v>
      </c>
      <c r="P63" s="7">
        <v>7</v>
      </c>
      <c r="Q63" s="11">
        <v>1</v>
      </c>
      <c r="R63" s="13">
        <f t="shared" si="3"/>
        <v>0</v>
      </c>
      <c r="S63" s="13">
        <f t="shared" si="4"/>
        <v>0.2</v>
      </c>
      <c r="T63" s="13">
        <f t="shared" si="5"/>
        <v>0.8</v>
      </c>
      <c r="U63" s="10">
        <v>10</v>
      </c>
      <c r="V63" s="7"/>
      <c r="W63" s="7">
        <v>9</v>
      </c>
      <c r="X63" s="7"/>
      <c r="Y63" s="7">
        <v>4</v>
      </c>
      <c r="Z63" s="7"/>
      <c r="AA63" s="7">
        <v>6</v>
      </c>
      <c r="AB63" s="7"/>
      <c r="AC63" s="10"/>
      <c r="AD63" s="11"/>
      <c r="AE63" s="7"/>
      <c r="AF63" s="7"/>
      <c r="AG63" s="7"/>
      <c r="AH63" s="7"/>
      <c r="AI63" s="7"/>
      <c r="AJ63" s="7"/>
    </row>
    <row r="64" spans="1:36" s="17" customFormat="1" x14ac:dyDescent="0.35">
      <c r="A64" s="7">
        <v>7</v>
      </c>
      <c r="B64" s="7">
        <v>2</v>
      </c>
      <c r="C64" s="7">
        <v>4</v>
      </c>
      <c r="D64" s="7" t="s">
        <v>47</v>
      </c>
      <c r="E64" s="10" t="s">
        <v>4</v>
      </c>
      <c r="F64" s="7" t="s">
        <v>35</v>
      </c>
      <c r="G64" s="7" t="s">
        <v>13</v>
      </c>
      <c r="H64" s="11" t="s">
        <v>14</v>
      </c>
      <c r="I64" s="24">
        <v>21.1</v>
      </c>
      <c r="J64" s="7">
        <v>0</v>
      </c>
      <c r="K64" s="26">
        <v>45</v>
      </c>
      <c r="L64" s="43">
        <v>4</v>
      </c>
      <c r="M64" s="10"/>
      <c r="N64" s="7"/>
      <c r="O64" s="7">
        <v>1</v>
      </c>
      <c r="P64" s="7">
        <v>1</v>
      </c>
      <c r="Q64" s="11">
        <v>3</v>
      </c>
      <c r="R64" s="12">
        <f t="shared" si="3"/>
        <v>0</v>
      </c>
      <c r="S64" s="13">
        <f t="shared" si="4"/>
        <v>0.2</v>
      </c>
      <c r="T64" s="13">
        <f t="shared" si="5"/>
        <v>0.8</v>
      </c>
      <c r="U64" s="10">
        <v>4</v>
      </c>
      <c r="V64" s="7"/>
      <c r="W64" s="7">
        <v>3</v>
      </c>
      <c r="X64" s="7"/>
      <c r="Y64" s="7">
        <v>2</v>
      </c>
      <c r="Z64" s="7">
        <v>2</v>
      </c>
      <c r="AA64" s="7"/>
      <c r="AB64" s="11"/>
      <c r="AC64" s="10"/>
      <c r="AD64" s="11"/>
      <c r="AE64" s="10"/>
      <c r="AF64" s="7"/>
      <c r="AG64" s="7"/>
      <c r="AH64" s="7"/>
      <c r="AI64" s="7"/>
      <c r="AJ64" s="7"/>
    </row>
    <row r="65" spans="1:36" s="17" customFormat="1" x14ac:dyDescent="0.35">
      <c r="A65" s="7">
        <v>2</v>
      </c>
      <c r="B65" s="7">
        <v>5</v>
      </c>
      <c r="C65" s="7">
        <v>7</v>
      </c>
      <c r="D65" s="7" t="s">
        <v>43</v>
      </c>
      <c r="E65" s="10" t="s">
        <v>12</v>
      </c>
      <c r="F65" s="7" t="s">
        <v>29</v>
      </c>
      <c r="G65" s="7" t="s">
        <v>13</v>
      </c>
      <c r="H65" s="11" t="s">
        <v>7</v>
      </c>
      <c r="I65" s="24">
        <v>26.5</v>
      </c>
      <c r="J65" s="7">
        <v>2</v>
      </c>
      <c r="K65" s="26">
        <v>48.8</v>
      </c>
      <c r="L65" s="43">
        <v>0</v>
      </c>
      <c r="M65" s="10"/>
      <c r="N65" s="7"/>
      <c r="O65" s="7">
        <v>1</v>
      </c>
      <c r="P65" s="7">
        <v>4</v>
      </c>
      <c r="Q65" s="11"/>
      <c r="R65" s="12">
        <f t="shared" si="3"/>
        <v>0</v>
      </c>
      <c r="S65" s="13">
        <f t="shared" si="4"/>
        <v>0.2</v>
      </c>
      <c r="T65" s="13">
        <f t="shared" si="5"/>
        <v>0.8</v>
      </c>
      <c r="U65" s="10"/>
      <c r="V65" s="7">
        <v>4</v>
      </c>
      <c r="W65" s="7">
        <v>5</v>
      </c>
      <c r="X65" s="7">
        <v>5</v>
      </c>
      <c r="Y65" s="7"/>
      <c r="Z65" s="7"/>
      <c r="AA65" s="7"/>
      <c r="AB65" s="11"/>
      <c r="AC65" s="10"/>
      <c r="AD65" s="11"/>
      <c r="AE65" s="10"/>
      <c r="AF65" s="7"/>
      <c r="AG65" s="7"/>
      <c r="AH65" s="7"/>
      <c r="AI65" s="7"/>
      <c r="AJ65" s="7"/>
    </row>
    <row r="66" spans="1:36" s="17" customFormat="1" x14ac:dyDescent="0.35">
      <c r="A66" s="7">
        <v>2</v>
      </c>
      <c r="B66" s="7">
        <v>3</v>
      </c>
      <c r="C66" s="7">
        <v>4</v>
      </c>
      <c r="D66" s="7" t="s">
        <v>40</v>
      </c>
      <c r="E66" s="10" t="s">
        <v>12</v>
      </c>
      <c r="F66" s="7" t="s">
        <v>29</v>
      </c>
      <c r="G66" s="7" t="s">
        <v>13</v>
      </c>
      <c r="H66" s="11" t="s">
        <v>41</v>
      </c>
      <c r="I66" s="24">
        <v>27.6</v>
      </c>
      <c r="J66" s="7">
        <v>2.4</v>
      </c>
      <c r="K66" s="26">
        <v>48.3</v>
      </c>
      <c r="L66" s="43">
        <v>3</v>
      </c>
      <c r="M66" s="10"/>
      <c r="N66" s="7"/>
      <c r="O66" s="7">
        <v>1</v>
      </c>
      <c r="P66" s="7">
        <v>3</v>
      </c>
      <c r="Q66" s="11"/>
      <c r="R66" s="12">
        <f t="shared" si="3"/>
        <v>0</v>
      </c>
      <c r="S66" s="13">
        <f t="shared" si="4"/>
        <v>0.25</v>
      </c>
      <c r="T66" s="13">
        <f t="shared" si="5"/>
        <v>0.75</v>
      </c>
      <c r="U66" s="10"/>
      <c r="V66" s="7">
        <v>4</v>
      </c>
      <c r="W66" s="7">
        <v>4</v>
      </c>
      <c r="X66" s="7">
        <v>4</v>
      </c>
      <c r="Y66" s="7"/>
      <c r="Z66" s="7"/>
      <c r="AA66" s="7"/>
      <c r="AB66" s="11"/>
      <c r="AC66" s="10"/>
      <c r="AD66" s="11"/>
      <c r="AE66" s="10"/>
      <c r="AF66" s="7"/>
      <c r="AG66" s="7"/>
      <c r="AH66" s="7"/>
      <c r="AI66" s="7"/>
      <c r="AJ66" s="7"/>
    </row>
    <row r="67" spans="1:36" s="17" customFormat="1" x14ac:dyDescent="0.35">
      <c r="A67" s="7">
        <v>2</v>
      </c>
      <c r="B67" s="7">
        <v>2</v>
      </c>
      <c r="C67" s="7">
        <v>7</v>
      </c>
      <c r="D67" s="7" t="s">
        <v>38</v>
      </c>
      <c r="E67" s="10" t="s">
        <v>12</v>
      </c>
      <c r="F67" s="7" t="s">
        <v>39</v>
      </c>
      <c r="G67" s="7" t="s">
        <v>13</v>
      </c>
      <c r="H67" s="11"/>
      <c r="I67" s="24">
        <v>25.9</v>
      </c>
      <c r="J67" s="7">
        <v>0</v>
      </c>
      <c r="K67" s="26">
        <v>54.4</v>
      </c>
      <c r="L67" s="43">
        <v>1</v>
      </c>
      <c r="M67" s="10"/>
      <c r="N67" s="7"/>
      <c r="O67" s="7">
        <v>1</v>
      </c>
      <c r="P67" s="7">
        <v>2</v>
      </c>
      <c r="Q67" s="11">
        <v>1</v>
      </c>
      <c r="R67" s="12">
        <f t="shared" ref="R67:R86" si="6">SUM(M67:N67)/SUM(M67:Q67)</f>
        <v>0</v>
      </c>
      <c r="S67" s="13">
        <f t="shared" ref="S67:S86" si="7">SUM(O67)/SUM(M67:Q67)</f>
        <v>0.25</v>
      </c>
      <c r="T67" s="13">
        <f t="shared" ref="T67:T86" si="8">SUM(P67:Q67)/SUM(M67:Q67)</f>
        <v>0.75</v>
      </c>
      <c r="U67" s="10"/>
      <c r="V67" s="7">
        <v>3</v>
      </c>
      <c r="W67" s="7">
        <v>3</v>
      </c>
      <c r="X67" s="7"/>
      <c r="Y67" s="7"/>
      <c r="Z67" s="7"/>
      <c r="AA67" s="7"/>
      <c r="AB67" s="11"/>
      <c r="AC67" s="10"/>
      <c r="AD67" s="11"/>
      <c r="AE67" s="10"/>
      <c r="AF67" s="7"/>
      <c r="AG67" s="7"/>
      <c r="AH67" s="7"/>
      <c r="AI67" s="7"/>
      <c r="AJ67" s="7"/>
    </row>
    <row r="68" spans="1:36" s="17" customFormat="1" x14ac:dyDescent="0.35">
      <c r="A68" s="7">
        <v>2</v>
      </c>
      <c r="B68" s="7">
        <v>1</v>
      </c>
      <c r="C68" s="7">
        <v>1</v>
      </c>
      <c r="D68" s="7" t="s">
        <v>37</v>
      </c>
      <c r="E68" s="10" t="s">
        <v>12</v>
      </c>
      <c r="F68" s="7" t="s">
        <v>35</v>
      </c>
      <c r="G68" s="7" t="s">
        <v>13</v>
      </c>
      <c r="H68" s="11" t="s">
        <v>32</v>
      </c>
      <c r="I68" s="24">
        <v>25.1</v>
      </c>
      <c r="J68" s="7">
        <v>2.8</v>
      </c>
      <c r="K68" s="26">
        <v>53.5</v>
      </c>
      <c r="L68" s="43">
        <v>0</v>
      </c>
      <c r="M68" s="10"/>
      <c r="N68" s="7"/>
      <c r="O68" s="7">
        <v>1</v>
      </c>
      <c r="P68" s="7">
        <v>3</v>
      </c>
      <c r="Q68" s="11"/>
      <c r="R68" s="12">
        <f t="shared" si="6"/>
        <v>0</v>
      </c>
      <c r="S68" s="13">
        <f t="shared" si="7"/>
        <v>0.25</v>
      </c>
      <c r="T68" s="13">
        <f t="shared" si="8"/>
        <v>0.75</v>
      </c>
      <c r="U68" s="10">
        <v>4</v>
      </c>
      <c r="V68" s="7"/>
      <c r="W68" s="7">
        <v>3</v>
      </c>
      <c r="X68" s="7"/>
      <c r="Y68" s="7"/>
      <c r="Z68" s="7"/>
      <c r="AA68" s="7"/>
      <c r="AB68" s="11"/>
      <c r="AC68" s="10"/>
      <c r="AD68" s="11"/>
      <c r="AE68" s="10"/>
      <c r="AF68" s="7"/>
      <c r="AG68" s="7"/>
      <c r="AH68" s="7"/>
      <c r="AI68" s="7"/>
      <c r="AJ68" s="7"/>
    </row>
    <row r="69" spans="1:36" s="17" customFormat="1" x14ac:dyDescent="0.35">
      <c r="A69" s="7">
        <v>2</v>
      </c>
      <c r="B69" s="7">
        <v>1</v>
      </c>
      <c r="C69" s="7">
        <v>1</v>
      </c>
      <c r="D69" s="7" t="s">
        <v>37</v>
      </c>
      <c r="E69" s="10" t="s">
        <v>4</v>
      </c>
      <c r="F69" s="7" t="s">
        <v>35</v>
      </c>
      <c r="G69" s="7" t="s">
        <v>13</v>
      </c>
      <c r="H69" s="11" t="s">
        <v>32</v>
      </c>
      <c r="I69" s="24">
        <v>24.8</v>
      </c>
      <c r="J69" s="7">
        <v>0</v>
      </c>
      <c r="K69" s="26">
        <v>56</v>
      </c>
      <c r="L69" s="43">
        <v>3</v>
      </c>
      <c r="M69" s="10"/>
      <c r="N69" s="7"/>
      <c r="O69" s="7">
        <v>2</v>
      </c>
      <c r="P69" s="7">
        <v>3</v>
      </c>
      <c r="Q69" s="11"/>
      <c r="R69" s="12">
        <f t="shared" si="6"/>
        <v>0</v>
      </c>
      <c r="S69" s="13">
        <f t="shared" si="7"/>
        <v>0.4</v>
      </c>
      <c r="T69" s="13">
        <f t="shared" si="8"/>
        <v>0.6</v>
      </c>
      <c r="U69" s="10">
        <v>4</v>
      </c>
      <c r="V69" s="7"/>
      <c r="W69" s="7">
        <v>3</v>
      </c>
      <c r="X69" s="7">
        <v>1</v>
      </c>
      <c r="Y69" s="7">
        <v>1</v>
      </c>
      <c r="Z69" s="7"/>
      <c r="AA69" s="7">
        <v>1</v>
      </c>
      <c r="AB69" s="11">
        <v>1</v>
      </c>
      <c r="AC69" s="10"/>
      <c r="AD69" s="11"/>
      <c r="AE69" s="10"/>
      <c r="AF69" s="7"/>
      <c r="AG69" s="7"/>
      <c r="AH69" s="7"/>
      <c r="AI69" s="7"/>
      <c r="AJ69" s="7"/>
    </row>
    <row r="70" spans="1:36" s="17" customFormat="1" x14ac:dyDescent="0.35">
      <c r="A70" s="7">
        <v>1</v>
      </c>
      <c r="B70" s="7">
        <v>5</v>
      </c>
      <c r="C70" s="7">
        <v>5</v>
      </c>
      <c r="D70" s="7" t="s">
        <v>36</v>
      </c>
      <c r="E70" s="10" t="s">
        <v>12</v>
      </c>
      <c r="F70" s="7" t="s">
        <v>29</v>
      </c>
      <c r="G70" s="7" t="s">
        <v>25</v>
      </c>
      <c r="H70" s="11" t="s">
        <v>32</v>
      </c>
      <c r="I70" s="24">
        <v>22.5</v>
      </c>
      <c r="J70" s="7">
        <v>0</v>
      </c>
      <c r="K70" s="26">
        <v>44</v>
      </c>
      <c r="L70" s="43">
        <v>0</v>
      </c>
      <c r="M70" s="10"/>
      <c r="N70" s="7"/>
      <c r="O70" s="7">
        <v>2</v>
      </c>
      <c r="P70" s="7">
        <v>2</v>
      </c>
      <c r="Q70" s="11">
        <v>1</v>
      </c>
      <c r="R70" s="12">
        <f t="shared" si="6"/>
        <v>0</v>
      </c>
      <c r="S70" s="13">
        <f t="shared" si="7"/>
        <v>0.4</v>
      </c>
      <c r="T70" s="13">
        <f t="shared" si="8"/>
        <v>0.6</v>
      </c>
      <c r="U70" s="10"/>
      <c r="V70" s="7">
        <v>4</v>
      </c>
      <c r="W70" s="7">
        <v>2</v>
      </c>
      <c r="X70" s="7"/>
      <c r="Y70" s="7"/>
      <c r="Z70" s="7"/>
      <c r="AA70" s="7"/>
      <c r="AB70" s="11"/>
      <c r="AC70" s="10"/>
      <c r="AD70" s="11"/>
      <c r="AE70" s="10"/>
      <c r="AF70" s="7"/>
      <c r="AG70" s="7"/>
      <c r="AH70" s="7"/>
      <c r="AI70" s="7"/>
      <c r="AJ70" s="7"/>
    </row>
    <row r="71" spans="1:36" s="17" customFormat="1" x14ac:dyDescent="0.35">
      <c r="A71" s="7">
        <v>1</v>
      </c>
      <c r="B71" s="7">
        <v>1</v>
      </c>
      <c r="C71" s="7">
        <v>2</v>
      </c>
      <c r="D71" s="7" t="s">
        <v>23</v>
      </c>
      <c r="E71" s="10"/>
      <c r="F71" s="7" t="s">
        <v>24</v>
      </c>
      <c r="G71" s="7" t="s">
        <v>25</v>
      </c>
      <c r="H71" s="11"/>
      <c r="I71" s="24"/>
      <c r="J71" s="7"/>
      <c r="K71" s="26"/>
      <c r="L71" s="43"/>
      <c r="M71" s="10"/>
      <c r="N71" s="7"/>
      <c r="O71" s="7">
        <v>2</v>
      </c>
      <c r="P71" s="7">
        <v>3</v>
      </c>
      <c r="Q71" s="11"/>
      <c r="R71" s="12">
        <f t="shared" si="6"/>
        <v>0</v>
      </c>
      <c r="S71" s="13">
        <f t="shared" si="7"/>
        <v>0.4</v>
      </c>
      <c r="T71" s="13">
        <f t="shared" si="8"/>
        <v>0.6</v>
      </c>
      <c r="U71" s="10">
        <v>4</v>
      </c>
      <c r="V71" s="7">
        <v>2</v>
      </c>
      <c r="W71" s="7">
        <v>4</v>
      </c>
      <c r="X71" s="7"/>
      <c r="Y71" s="7">
        <v>2</v>
      </c>
      <c r="Z71" s="7"/>
      <c r="AA71" s="7">
        <v>2</v>
      </c>
      <c r="AB71" s="11"/>
      <c r="AC71" s="10"/>
      <c r="AD71" s="11"/>
      <c r="AE71" s="10"/>
      <c r="AF71" s="7"/>
      <c r="AG71" s="7"/>
      <c r="AH71" s="7"/>
      <c r="AI71" s="7"/>
      <c r="AJ71" s="7"/>
    </row>
    <row r="72" spans="1:36" s="17" customFormat="1" x14ac:dyDescent="0.35">
      <c r="A72" s="7">
        <v>6</v>
      </c>
      <c r="B72" s="7">
        <v>6</v>
      </c>
      <c r="C72" s="7">
        <v>6</v>
      </c>
      <c r="D72" s="7" t="s">
        <v>55</v>
      </c>
      <c r="E72" s="10" t="s">
        <v>4</v>
      </c>
      <c r="F72" s="7" t="s">
        <v>29</v>
      </c>
      <c r="G72" s="7" t="s">
        <v>25</v>
      </c>
      <c r="H72" s="11" t="s">
        <v>14</v>
      </c>
      <c r="I72" s="24">
        <v>24.7</v>
      </c>
      <c r="J72" s="7">
        <v>0</v>
      </c>
      <c r="K72" s="26">
        <v>41.6</v>
      </c>
      <c r="L72" s="43">
        <v>4</v>
      </c>
      <c r="M72" s="10"/>
      <c r="N72" s="7"/>
      <c r="O72" s="7">
        <v>5</v>
      </c>
      <c r="P72" s="7">
        <v>4</v>
      </c>
      <c r="Q72" s="11">
        <v>1</v>
      </c>
      <c r="R72" s="12">
        <f t="shared" si="6"/>
        <v>0</v>
      </c>
      <c r="S72" s="13">
        <f t="shared" si="7"/>
        <v>0.5</v>
      </c>
      <c r="T72" s="13">
        <f t="shared" si="8"/>
        <v>0.5</v>
      </c>
      <c r="U72" s="10">
        <v>10</v>
      </c>
      <c r="V72" s="7"/>
      <c r="W72" s="7">
        <v>8</v>
      </c>
      <c r="X72" s="7">
        <v>4</v>
      </c>
      <c r="Y72" s="7"/>
      <c r="Z72" s="7">
        <v>7</v>
      </c>
      <c r="AA72" s="7"/>
      <c r="AB72" s="11"/>
      <c r="AC72" s="10"/>
      <c r="AD72" s="11"/>
      <c r="AE72" s="10"/>
      <c r="AF72" s="7"/>
      <c r="AG72" s="7"/>
      <c r="AH72" s="7"/>
      <c r="AI72" s="7"/>
      <c r="AJ72" s="7"/>
    </row>
    <row r="73" spans="1:36" s="17" customFormat="1" x14ac:dyDescent="0.35">
      <c r="A73" s="7">
        <v>3</v>
      </c>
      <c r="B73" s="7">
        <v>2</v>
      </c>
      <c r="C73" s="7">
        <v>7</v>
      </c>
      <c r="D73" s="7" t="s">
        <v>38</v>
      </c>
      <c r="E73" s="10" t="s">
        <v>4</v>
      </c>
      <c r="F73" s="7" t="s">
        <v>39</v>
      </c>
      <c r="G73" s="7" t="s">
        <v>13</v>
      </c>
      <c r="H73" s="11"/>
      <c r="I73" s="24">
        <v>25.2</v>
      </c>
      <c r="J73" s="7">
        <v>0</v>
      </c>
      <c r="K73" s="26">
        <v>35.700000000000003</v>
      </c>
      <c r="L73" s="43">
        <v>4</v>
      </c>
      <c r="M73" s="10"/>
      <c r="N73" s="7"/>
      <c r="O73" s="7">
        <v>2</v>
      </c>
      <c r="P73" s="7">
        <v>1</v>
      </c>
      <c r="Q73" s="11">
        <v>1</v>
      </c>
      <c r="R73" s="12">
        <f t="shared" si="6"/>
        <v>0</v>
      </c>
      <c r="S73" s="13">
        <f t="shared" si="7"/>
        <v>0.5</v>
      </c>
      <c r="T73" s="13">
        <f t="shared" si="8"/>
        <v>0.5</v>
      </c>
      <c r="U73" s="10">
        <v>4</v>
      </c>
      <c r="V73" s="7"/>
      <c r="W73" s="7">
        <v>2</v>
      </c>
      <c r="X73" s="7">
        <v>2</v>
      </c>
      <c r="Y73" s="7">
        <v>2</v>
      </c>
      <c r="Z73" s="7"/>
      <c r="AA73" s="7"/>
      <c r="AB73" s="11"/>
      <c r="AC73" s="10"/>
      <c r="AD73" s="11"/>
      <c r="AE73" s="10"/>
      <c r="AF73" s="7"/>
      <c r="AG73" s="7"/>
      <c r="AH73" s="7"/>
      <c r="AI73" s="7"/>
      <c r="AJ73" s="7"/>
    </row>
    <row r="74" spans="1:36" s="17" customFormat="1" x14ac:dyDescent="0.35">
      <c r="A74" s="7">
        <v>4</v>
      </c>
      <c r="B74" s="7">
        <v>2</v>
      </c>
      <c r="C74" s="7">
        <v>4</v>
      </c>
      <c r="D74" s="7" t="s">
        <v>47</v>
      </c>
      <c r="E74" s="10" t="s">
        <v>12</v>
      </c>
      <c r="F74" s="7" t="s">
        <v>35</v>
      </c>
      <c r="G74" s="7" t="s">
        <v>13</v>
      </c>
      <c r="H74" s="11" t="s">
        <v>14</v>
      </c>
      <c r="I74" s="24">
        <v>16.5</v>
      </c>
      <c r="J74" s="7">
        <v>1.4</v>
      </c>
      <c r="K74" s="26">
        <v>62.8</v>
      </c>
      <c r="L74" s="43">
        <v>1</v>
      </c>
      <c r="M74" s="10"/>
      <c r="N74" s="7"/>
      <c r="O74" s="7">
        <v>2</v>
      </c>
      <c r="P74" s="7">
        <v>2</v>
      </c>
      <c r="Q74" s="11"/>
      <c r="R74" s="12">
        <f t="shared" si="6"/>
        <v>0</v>
      </c>
      <c r="S74" s="13">
        <f t="shared" si="7"/>
        <v>0.5</v>
      </c>
      <c r="T74" s="13">
        <f t="shared" si="8"/>
        <v>0.5</v>
      </c>
      <c r="U74" s="10">
        <v>4</v>
      </c>
      <c r="V74" s="7"/>
      <c r="W74" s="7">
        <v>2</v>
      </c>
      <c r="X74" s="7"/>
      <c r="Y74" s="7">
        <v>3</v>
      </c>
      <c r="Z74" s="7"/>
      <c r="AA74" s="7">
        <v>2</v>
      </c>
      <c r="AB74" s="11"/>
      <c r="AC74" s="10"/>
      <c r="AD74" s="11"/>
      <c r="AE74" s="10"/>
      <c r="AF74" s="7"/>
      <c r="AG74" s="7"/>
      <c r="AH74" s="7"/>
      <c r="AI74" s="7"/>
      <c r="AJ74" s="7"/>
    </row>
    <row r="75" spans="1:36" s="17" customFormat="1" x14ac:dyDescent="0.35">
      <c r="A75" s="7">
        <v>4</v>
      </c>
      <c r="B75" s="7">
        <v>1</v>
      </c>
      <c r="C75" s="7">
        <v>1</v>
      </c>
      <c r="D75" s="7" t="s">
        <v>46</v>
      </c>
      <c r="E75" s="10" t="s">
        <v>12</v>
      </c>
      <c r="F75" s="7" t="s">
        <v>35</v>
      </c>
      <c r="G75" s="7" t="s">
        <v>13</v>
      </c>
      <c r="H75" s="11"/>
      <c r="I75" s="24">
        <v>17.5</v>
      </c>
      <c r="J75" s="7">
        <v>1.3</v>
      </c>
      <c r="K75" s="26">
        <v>59.4</v>
      </c>
      <c r="L75" s="43">
        <v>1</v>
      </c>
      <c r="M75" s="10"/>
      <c r="N75" s="7"/>
      <c r="O75" s="7">
        <v>2</v>
      </c>
      <c r="P75" s="7">
        <v>2</v>
      </c>
      <c r="Q75" s="11"/>
      <c r="R75" s="12">
        <f t="shared" si="6"/>
        <v>0</v>
      </c>
      <c r="S75" s="13">
        <f t="shared" si="7"/>
        <v>0.5</v>
      </c>
      <c r="T75" s="13">
        <f t="shared" si="8"/>
        <v>0.5</v>
      </c>
      <c r="U75" s="10"/>
      <c r="V75" s="7">
        <v>2</v>
      </c>
      <c r="W75" s="7">
        <v>4</v>
      </c>
      <c r="X75" s="7"/>
      <c r="Y75" s="7"/>
      <c r="Z75" s="7"/>
      <c r="AA75" s="7">
        <v>3</v>
      </c>
      <c r="AB75" s="11">
        <v>2</v>
      </c>
      <c r="AC75" s="10"/>
      <c r="AD75" s="11"/>
      <c r="AE75" s="10"/>
      <c r="AF75" s="7"/>
      <c r="AG75" s="7"/>
      <c r="AH75" s="7"/>
      <c r="AI75" s="7"/>
      <c r="AJ75" s="7"/>
    </row>
    <row r="76" spans="1:36" s="17" customFormat="1" x14ac:dyDescent="0.35">
      <c r="A76" s="7">
        <v>4</v>
      </c>
      <c r="B76" s="7">
        <v>7</v>
      </c>
      <c r="C76" s="7">
        <v>5</v>
      </c>
      <c r="D76" s="7" t="s">
        <v>56</v>
      </c>
      <c r="E76" s="10" t="s">
        <v>12</v>
      </c>
      <c r="F76" s="7" t="s">
        <v>29</v>
      </c>
      <c r="G76" s="7" t="s">
        <v>25</v>
      </c>
      <c r="H76" s="11" t="s">
        <v>12</v>
      </c>
      <c r="I76" s="24">
        <v>17.600000000000001</v>
      </c>
      <c r="J76" s="7">
        <v>1.5</v>
      </c>
      <c r="K76" s="26">
        <v>60</v>
      </c>
      <c r="L76" s="43">
        <v>0</v>
      </c>
      <c r="M76" s="10"/>
      <c r="N76" s="7"/>
      <c r="O76" s="7">
        <v>2</v>
      </c>
      <c r="P76" s="7">
        <v>2</v>
      </c>
      <c r="Q76" s="11"/>
      <c r="R76" s="12">
        <f t="shared" si="6"/>
        <v>0</v>
      </c>
      <c r="S76" s="13">
        <f t="shared" si="7"/>
        <v>0.5</v>
      </c>
      <c r="T76" s="13">
        <f t="shared" si="8"/>
        <v>0.5</v>
      </c>
      <c r="U76" s="10"/>
      <c r="V76" s="7">
        <v>3</v>
      </c>
      <c r="W76" s="7"/>
      <c r="X76" s="7"/>
      <c r="Y76" s="7">
        <v>3</v>
      </c>
      <c r="Z76" s="7"/>
      <c r="AA76" s="7"/>
      <c r="AB76" s="11">
        <v>1</v>
      </c>
      <c r="AC76" s="10"/>
      <c r="AD76" s="11"/>
      <c r="AE76" s="10"/>
      <c r="AF76" s="7"/>
      <c r="AG76" s="7"/>
      <c r="AH76" s="7"/>
      <c r="AI76" s="7"/>
      <c r="AJ76" s="7"/>
    </row>
    <row r="77" spans="1:36" s="17" customFormat="1" x14ac:dyDescent="0.35">
      <c r="A77" s="7">
        <v>1</v>
      </c>
      <c r="B77" s="7">
        <v>3</v>
      </c>
      <c r="C77" s="7">
        <v>6</v>
      </c>
      <c r="D77" s="7" t="s">
        <v>31</v>
      </c>
      <c r="E77" s="10" t="s">
        <v>28</v>
      </c>
      <c r="F77" s="7" t="s">
        <v>29</v>
      </c>
      <c r="G77" s="7" t="s">
        <v>25</v>
      </c>
      <c r="H77" s="11" t="s">
        <v>32</v>
      </c>
      <c r="I77" s="24">
        <v>19.7</v>
      </c>
      <c r="J77" s="7">
        <v>0</v>
      </c>
      <c r="K77" s="26">
        <v>50</v>
      </c>
      <c r="L77" s="43">
        <v>0</v>
      </c>
      <c r="M77" s="10"/>
      <c r="N77" s="7"/>
      <c r="O77" s="7">
        <v>3</v>
      </c>
      <c r="P77" s="7">
        <v>3</v>
      </c>
      <c r="Q77" s="11"/>
      <c r="R77" s="12">
        <f t="shared" si="6"/>
        <v>0</v>
      </c>
      <c r="S77" s="13">
        <f t="shared" si="7"/>
        <v>0.5</v>
      </c>
      <c r="T77" s="13">
        <f t="shared" si="8"/>
        <v>0.5</v>
      </c>
      <c r="U77" s="10"/>
      <c r="V77" s="7">
        <v>5</v>
      </c>
      <c r="W77" s="7">
        <v>3</v>
      </c>
      <c r="X77" s="7">
        <v>3</v>
      </c>
      <c r="Y77" s="7"/>
      <c r="Z77" s="7"/>
      <c r="AA77" s="7"/>
      <c r="AB77" s="11"/>
      <c r="AC77" s="10"/>
      <c r="AD77" s="11"/>
      <c r="AE77" s="10"/>
      <c r="AF77" s="7"/>
      <c r="AG77" s="7"/>
      <c r="AH77" s="7"/>
      <c r="AI77" s="7"/>
      <c r="AJ77" s="7"/>
    </row>
    <row r="78" spans="1:36" s="17" customFormat="1" x14ac:dyDescent="0.35">
      <c r="A78" s="7">
        <v>3</v>
      </c>
      <c r="B78" s="7">
        <v>1</v>
      </c>
      <c r="C78" s="7">
        <v>1</v>
      </c>
      <c r="D78" s="7" t="s">
        <v>37</v>
      </c>
      <c r="E78" s="10" t="s">
        <v>12</v>
      </c>
      <c r="F78" s="7" t="s">
        <v>35</v>
      </c>
      <c r="G78" s="7" t="s">
        <v>13</v>
      </c>
      <c r="H78" s="11" t="s">
        <v>32</v>
      </c>
      <c r="I78" s="24">
        <v>23.6</v>
      </c>
      <c r="J78" s="7">
        <v>0</v>
      </c>
      <c r="K78" s="26">
        <v>36</v>
      </c>
      <c r="L78" s="43">
        <v>0</v>
      </c>
      <c r="M78" s="10"/>
      <c r="N78" s="7"/>
      <c r="O78" s="7">
        <v>2</v>
      </c>
      <c r="P78" s="7">
        <v>2</v>
      </c>
      <c r="Q78" s="11"/>
      <c r="R78" s="12">
        <f t="shared" si="6"/>
        <v>0</v>
      </c>
      <c r="S78" s="13">
        <f t="shared" si="7"/>
        <v>0.5</v>
      </c>
      <c r="T78" s="13">
        <f t="shared" si="8"/>
        <v>0.5</v>
      </c>
      <c r="U78" s="10"/>
      <c r="V78" s="7">
        <v>4</v>
      </c>
      <c r="W78" s="7">
        <v>4</v>
      </c>
      <c r="X78" s="7">
        <v>3</v>
      </c>
      <c r="Y78" s="7"/>
      <c r="Z78" s="7"/>
      <c r="AA78" s="7"/>
      <c r="AB78" s="11"/>
      <c r="AC78" s="10"/>
      <c r="AD78" s="11"/>
      <c r="AE78" s="10"/>
      <c r="AF78" s="7"/>
      <c r="AG78" s="7"/>
      <c r="AH78" s="7"/>
      <c r="AI78" s="7"/>
      <c r="AJ78" s="7"/>
    </row>
    <row r="79" spans="1:36" s="17" customFormat="1" x14ac:dyDescent="0.35">
      <c r="A79" s="7">
        <v>8</v>
      </c>
      <c r="B79" s="7">
        <v>7</v>
      </c>
      <c r="C79" s="7">
        <v>5</v>
      </c>
      <c r="D79" s="7" t="s">
        <v>56</v>
      </c>
      <c r="E79" s="10" t="s">
        <v>12</v>
      </c>
      <c r="F79" s="7" t="s">
        <v>29</v>
      </c>
      <c r="G79" s="7" t="s">
        <v>25</v>
      </c>
      <c r="H79" s="11" t="s">
        <v>12</v>
      </c>
      <c r="I79" s="24">
        <v>30.4</v>
      </c>
      <c r="J79" s="7">
        <v>0</v>
      </c>
      <c r="K79" s="26">
        <v>33.5</v>
      </c>
      <c r="L79" s="43">
        <v>0</v>
      </c>
      <c r="M79" s="10"/>
      <c r="N79" s="7"/>
      <c r="O79" s="7">
        <v>3</v>
      </c>
      <c r="P79" s="7">
        <v>3</v>
      </c>
      <c r="Q79" s="11"/>
      <c r="R79" s="12">
        <f t="shared" si="6"/>
        <v>0</v>
      </c>
      <c r="S79" s="13">
        <f t="shared" si="7"/>
        <v>0.5</v>
      </c>
      <c r="T79" s="13">
        <f t="shared" si="8"/>
        <v>0.5</v>
      </c>
      <c r="U79" s="10"/>
      <c r="V79" s="7">
        <v>6</v>
      </c>
      <c r="W79" s="7"/>
      <c r="X79" s="7">
        <v>3</v>
      </c>
      <c r="Y79" s="7">
        <v>4</v>
      </c>
      <c r="Z79" s="7"/>
      <c r="AA79" s="7"/>
      <c r="AB79" s="11"/>
      <c r="AC79" s="10"/>
      <c r="AD79" s="11"/>
      <c r="AE79" s="10"/>
      <c r="AF79" s="7"/>
      <c r="AG79" s="7"/>
      <c r="AH79" s="7"/>
      <c r="AI79" s="7"/>
      <c r="AJ79" s="7"/>
    </row>
    <row r="80" spans="1:36" s="17" customFormat="1" x14ac:dyDescent="0.35">
      <c r="A80" s="7">
        <v>8</v>
      </c>
      <c r="B80" s="7">
        <v>3</v>
      </c>
      <c r="C80" s="7">
        <v>6</v>
      </c>
      <c r="D80" s="7" t="s">
        <v>48</v>
      </c>
      <c r="E80" s="10" t="s">
        <v>12</v>
      </c>
      <c r="F80" s="7" t="s">
        <v>29</v>
      </c>
      <c r="G80" s="7" t="s">
        <v>25</v>
      </c>
      <c r="H80" s="11"/>
      <c r="I80" s="24">
        <v>31.7</v>
      </c>
      <c r="J80" s="7">
        <v>0</v>
      </c>
      <c r="K80" s="26">
        <v>30</v>
      </c>
      <c r="L80" s="43">
        <v>0</v>
      </c>
      <c r="M80" s="10"/>
      <c r="N80" s="7"/>
      <c r="O80" s="7">
        <v>3</v>
      </c>
      <c r="P80" s="7">
        <v>2</v>
      </c>
      <c r="Q80" s="11">
        <v>1</v>
      </c>
      <c r="R80" s="12">
        <f t="shared" si="6"/>
        <v>0</v>
      </c>
      <c r="S80" s="13">
        <f t="shared" si="7"/>
        <v>0.5</v>
      </c>
      <c r="T80" s="13">
        <f t="shared" si="8"/>
        <v>0.5</v>
      </c>
      <c r="U80" s="10"/>
      <c r="V80" s="7">
        <v>6</v>
      </c>
      <c r="W80" s="7">
        <v>3</v>
      </c>
      <c r="X80" s="7">
        <v>3</v>
      </c>
      <c r="Y80" s="7"/>
      <c r="Z80" s="7"/>
      <c r="AA80" s="7"/>
      <c r="AB80" s="11"/>
      <c r="AC80" s="10"/>
      <c r="AD80" s="11"/>
      <c r="AE80" s="10"/>
      <c r="AF80" s="7"/>
      <c r="AG80" s="7"/>
      <c r="AH80" s="7"/>
      <c r="AI80" s="7"/>
      <c r="AJ80" s="7"/>
    </row>
    <row r="81" spans="1:36" s="17" customFormat="1" x14ac:dyDescent="0.35">
      <c r="A81" s="7">
        <v>2</v>
      </c>
      <c r="B81" s="7">
        <v>4</v>
      </c>
      <c r="C81" s="7">
        <v>2</v>
      </c>
      <c r="D81" s="7" t="s">
        <v>42</v>
      </c>
      <c r="E81" s="10" t="s">
        <v>12</v>
      </c>
      <c r="F81" s="7" t="s">
        <v>39</v>
      </c>
      <c r="G81" s="7" t="s">
        <v>25</v>
      </c>
      <c r="H81" s="11"/>
      <c r="I81" s="24">
        <v>27.2</v>
      </c>
      <c r="J81" s="7">
        <v>0.8</v>
      </c>
      <c r="K81" s="26">
        <v>49.3</v>
      </c>
      <c r="L81" s="43">
        <v>4</v>
      </c>
      <c r="M81" s="10"/>
      <c r="N81" s="7"/>
      <c r="O81" s="7">
        <v>3</v>
      </c>
      <c r="P81" s="7">
        <v>2</v>
      </c>
      <c r="Q81" s="11"/>
      <c r="R81" s="12">
        <f t="shared" si="6"/>
        <v>0</v>
      </c>
      <c r="S81" s="13">
        <f t="shared" si="7"/>
        <v>0.6</v>
      </c>
      <c r="T81" s="13">
        <f t="shared" si="8"/>
        <v>0.4</v>
      </c>
      <c r="U81" s="10"/>
      <c r="V81" s="7">
        <v>5</v>
      </c>
      <c r="W81" s="7">
        <v>3</v>
      </c>
      <c r="X81" s="7"/>
      <c r="Y81" s="7">
        <v>3</v>
      </c>
      <c r="Z81" s="7"/>
      <c r="AA81" s="7"/>
      <c r="AB81" s="11"/>
      <c r="AC81" s="10"/>
      <c r="AD81" s="11"/>
      <c r="AE81" s="10"/>
      <c r="AF81" s="7"/>
      <c r="AG81" s="7"/>
      <c r="AH81" s="7"/>
      <c r="AI81" s="7"/>
      <c r="AJ81" s="7"/>
    </row>
    <row r="82" spans="1:36" s="17" customFormat="1" x14ac:dyDescent="0.35">
      <c r="A82" s="7">
        <v>7</v>
      </c>
      <c r="B82" s="7">
        <v>4</v>
      </c>
      <c r="C82" s="7">
        <v>2</v>
      </c>
      <c r="D82" s="7" t="s">
        <v>49</v>
      </c>
      <c r="E82" s="10" t="s">
        <v>12</v>
      </c>
      <c r="F82" s="7" t="s">
        <v>39</v>
      </c>
      <c r="G82" s="7" t="s">
        <v>25</v>
      </c>
      <c r="H82" s="11"/>
      <c r="I82" s="24">
        <v>21.4</v>
      </c>
      <c r="J82" s="7">
        <v>1.8</v>
      </c>
      <c r="K82" s="26">
        <v>42.4</v>
      </c>
      <c r="L82" s="43">
        <v>2</v>
      </c>
      <c r="M82" s="10"/>
      <c r="N82" s="7"/>
      <c r="O82" s="7">
        <v>3</v>
      </c>
      <c r="P82" s="7">
        <v>2</v>
      </c>
      <c r="Q82" s="11"/>
      <c r="R82" s="12">
        <f t="shared" si="6"/>
        <v>0</v>
      </c>
      <c r="S82" s="13">
        <f t="shared" si="7"/>
        <v>0.6</v>
      </c>
      <c r="T82" s="13">
        <f t="shared" si="8"/>
        <v>0.4</v>
      </c>
      <c r="U82" s="10"/>
      <c r="V82" s="7">
        <v>4</v>
      </c>
      <c r="W82" s="7">
        <v>5</v>
      </c>
      <c r="X82" s="7"/>
      <c r="Y82" s="7"/>
      <c r="Z82" s="7"/>
      <c r="AA82" s="7"/>
      <c r="AB82" s="11"/>
      <c r="AC82" s="10"/>
      <c r="AD82" s="11"/>
      <c r="AE82" s="10"/>
      <c r="AF82" s="7"/>
      <c r="AG82" s="7"/>
      <c r="AH82" s="7"/>
      <c r="AI82" s="7"/>
      <c r="AJ82" s="7"/>
    </row>
    <row r="83" spans="1:36" s="17" customFormat="1" x14ac:dyDescent="0.35">
      <c r="A83" s="7">
        <v>1</v>
      </c>
      <c r="B83" s="7">
        <v>2</v>
      </c>
      <c r="C83" s="7">
        <v>3</v>
      </c>
      <c r="D83" s="7" t="s">
        <v>27</v>
      </c>
      <c r="E83" s="10" t="s">
        <v>28</v>
      </c>
      <c r="F83" s="7" t="s">
        <v>29</v>
      </c>
      <c r="G83" s="7" t="s">
        <v>25</v>
      </c>
      <c r="H83" s="11" t="s">
        <v>7</v>
      </c>
      <c r="I83" s="24">
        <v>20.399999999999999</v>
      </c>
      <c r="J83" s="7">
        <v>0</v>
      </c>
      <c r="K83" s="26">
        <v>48</v>
      </c>
      <c r="L83" s="43">
        <v>2</v>
      </c>
      <c r="M83" s="10"/>
      <c r="N83" s="7"/>
      <c r="O83" s="7">
        <v>3</v>
      </c>
      <c r="P83" s="7">
        <v>2</v>
      </c>
      <c r="Q83" s="11"/>
      <c r="R83" s="12">
        <f t="shared" si="6"/>
        <v>0</v>
      </c>
      <c r="S83" s="13">
        <f t="shared" si="7"/>
        <v>0.6</v>
      </c>
      <c r="T83" s="13">
        <f t="shared" si="8"/>
        <v>0.4</v>
      </c>
      <c r="U83" s="10"/>
      <c r="V83" s="7">
        <v>2</v>
      </c>
      <c r="W83" s="7">
        <v>2</v>
      </c>
      <c r="X83" s="7"/>
      <c r="Y83" s="7">
        <v>2</v>
      </c>
      <c r="Z83" s="7"/>
      <c r="AA83" s="7"/>
      <c r="AB83" s="11"/>
      <c r="AC83" s="10"/>
      <c r="AD83" s="11"/>
      <c r="AE83" s="10"/>
      <c r="AF83" s="7"/>
      <c r="AG83" s="7"/>
      <c r="AH83" s="7"/>
      <c r="AI83" s="7"/>
      <c r="AJ83" s="7"/>
    </row>
    <row r="84" spans="1:36" s="17" customFormat="1" x14ac:dyDescent="0.35">
      <c r="A84" s="7">
        <v>5</v>
      </c>
      <c r="B84" s="7">
        <v>4</v>
      </c>
      <c r="C84" s="7">
        <v>2</v>
      </c>
      <c r="D84" s="7" t="s">
        <v>49</v>
      </c>
      <c r="E84" s="10" t="s">
        <v>12</v>
      </c>
      <c r="F84" s="7" t="s">
        <v>39</v>
      </c>
      <c r="G84" s="7" t="s">
        <v>25</v>
      </c>
      <c r="H84" s="11"/>
      <c r="I84" s="24">
        <v>20.8</v>
      </c>
      <c r="J84" s="7">
        <v>1.1000000000000001</v>
      </c>
      <c r="K84" s="26">
        <v>42.7</v>
      </c>
      <c r="L84" s="43">
        <v>1</v>
      </c>
      <c r="M84" s="10"/>
      <c r="N84" s="7"/>
      <c r="O84" s="7">
        <v>4</v>
      </c>
      <c r="P84" s="7">
        <v>1</v>
      </c>
      <c r="Q84" s="11"/>
      <c r="R84" s="12">
        <f t="shared" si="6"/>
        <v>0</v>
      </c>
      <c r="S84" s="13">
        <f t="shared" si="7"/>
        <v>0.8</v>
      </c>
      <c r="T84" s="13">
        <f t="shared" si="8"/>
        <v>0.2</v>
      </c>
      <c r="U84" s="10"/>
      <c r="V84" s="7">
        <v>5</v>
      </c>
      <c r="W84" s="7"/>
      <c r="X84" s="7"/>
      <c r="Y84" s="7">
        <v>4</v>
      </c>
      <c r="Z84" s="7"/>
      <c r="AA84" s="7"/>
      <c r="AB84" s="11"/>
      <c r="AC84" s="10"/>
      <c r="AD84" s="11"/>
      <c r="AE84" s="10"/>
      <c r="AF84" s="7"/>
      <c r="AG84" s="7"/>
      <c r="AH84" s="7"/>
      <c r="AI84" s="7"/>
      <c r="AJ84" s="7"/>
    </row>
    <row r="85" spans="1:36" s="17" customFormat="1" x14ac:dyDescent="0.35">
      <c r="A85" s="7">
        <v>5</v>
      </c>
      <c r="B85" s="7">
        <v>2</v>
      </c>
      <c r="C85" s="7">
        <v>4</v>
      </c>
      <c r="D85" s="7" t="s">
        <v>47</v>
      </c>
      <c r="E85" s="10" t="s">
        <v>12</v>
      </c>
      <c r="F85" s="7" t="s">
        <v>35</v>
      </c>
      <c r="G85" s="7" t="s">
        <v>13</v>
      </c>
      <c r="H85" s="11" t="s">
        <v>14</v>
      </c>
      <c r="I85" s="24">
        <v>18.2</v>
      </c>
      <c r="J85" s="7">
        <v>0</v>
      </c>
      <c r="K85" s="26">
        <v>51.8</v>
      </c>
      <c r="L85" s="43">
        <v>1</v>
      </c>
      <c r="M85" s="10"/>
      <c r="N85" s="7"/>
      <c r="O85" s="7">
        <v>4</v>
      </c>
      <c r="P85" s="7">
        <v>1</v>
      </c>
      <c r="Q85" s="11"/>
      <c r="R85" s="12">
        <f t="shared" si="6"/>
        <v>0</v>
      </c>
      <c r="S85" s="13">
        <f t="shared" si="7"/>
        <v>0.8</v>
      </c>
      <c r="T85" s="13">
        <f t="shared" si="8"/>
        <v>0.2</v>
      </c>
      <c r="U85" s="10"/>
      <c r="V85" s="7"/>
      <c r="W85" s="7">
        <v>4</v>
      </c>
      <c r="X85" s="7"/>
      <c r="Y85" s="7"/>
      <c r="Z85" s="7">
        <v>4</v>
      </c>
      <c r="AA85" s="7">
        <v>2</v>
      </c>
      <c r="AB85" s="11"/>
      <c r="AC85" s="10"/>
      <c r="AD85" s="11"/>
      <c r="AE85" s="10"/>
      <c r="AF85" s="7"/>
      <c r="AG85" s="7"/>
      <c r="AH85" s="7"/>
      <c r="AI85" s="7"/>
      <c r="AJ85" s="7"/>
    </row>
    <row r="86" spans="1:36" s="37" customFormat="1" x14ac:dyDescent="0.35">
      <c r="A86" s="7">
        <v>6</v>
      </c>
      <c r="B86" s="7">
        <v>3</v>
      </c>
      <c r="C86" s="7">
        <v>6</v>
      </c>
      <c r="D86" s="7" t="s">
        <v>48</v>
      </c>
      <c r="E86" s="10" t="s">
        <v>4</v>
      </c>
      <c r="F86" s="7" t="s">
        <v>29</v>
      </c>
      <c r="G86" s="7" t="s">
        <v>25</v>
      </c>
      <c r="H86" s="11"/>
      <c r="I86" s="24">
        <v>25</v>
      </c>
      <c r="J86" s="7">
        <v>0.5</v>
      </c>
      <c r="K86" s="26">
        <v>39.1</v>
      </c>
      <c r="L86" s="43">
        <v>4</v>
      </c>
      <c r="M86" s="10"/>
      <c r="N86" s="7">
        <v>2</v>
      </c>
      <c r="O86" s="7">
        <v>4</v>
      </c>
      <c r="P86" s="7">
        <v>1</v>
      </c>
      <c r="Q86" s="11"/>
      <c r="R86" s="13">
        <f t="shared" si="6"/>
        <v>0.2857142857142857</v>
      </c>
      <c r="S86" s="13">
        <f t="shared" si="7"/>
        <v>0.5714285714285714</v>
      </c>
      <c r="T86" s="13">
        <f t="shared" si="8"/>
        <v>0.14285714285714285</v>
      </c>
      <c r="U86" s="10">
        <v>7</v>
      </c>
      <c r="V86" s="7"/>
      <c r="W86" s="7"/>
      <c r="X86" s="7"/>
      <c r="Y86" s="7">
        <v>3</v>
      </c>
      <c r="Z86" s="7"/>
      <c r="AA86" s="7"/>
      <c r="AB86" s="7"/>
      <c r="AC86" s="10"/>
      <c r="AD86" s="11"/>
      <c r="AE86" s="7"/>
      <c r="AF86" s="7"/>
      <c r="AG86" s="7"/>
      <c r="AH86" s="7"/>
      <c r="AI86" s="7"/>
      <c r="AJ86" s="7"/>
    </row>
    <row r="87" spans="1:36" s="17" customFormat="1" hidden="1" x14ac:dyDescent="0.35">
      <c r="A87" s="31"/>
      <c r="B87" s="31"/>
      <c r="C87" s="31">
        <v>1</v>
      </c>
      <c r="D87" s="31"/>
      <c r="E87" s="32"/>
      <c r="F87" s="31"/>
      <c r="G87" s="31"/>
      <c r="H87" s="33"/>
      <c r="I87" s="34"/>
      <c r="J87" s="31"/>
      <c r="K87" s="35"/>
      <c r="L87" s="44"/>
      <c r="M87" s="32"/>
      <c r="N87" s="31"/>
      <c r="O87" s="31"/>
      <c r="P87" s="31"/>
      <c r="Q87" s="33"/>
      <c r="R87" s="39">
        <f>AVERAGE(R75:R86)</f>
        <v>2.3809523809523808E-2</v>
      </c>
      <c r="S87" s="29">
        <f>AVERAGE(S75:S86)</f>
        <v>0.58095238095238089</v>
      </c>
      <c r="T87" s="29">
        <f>AVERAGE(T75:T86)</f>
        <v>0.39523809523809533</v>
      </c>
      <c r="U87" s="32">
        <f t="shared" ref="U87:AJ87" si="9">SUM(U75:U86)</f>
        <v>7</v>
      </c>
      <c r="V87" s="31">
        <f t="shared" si="9"/>
        <v>42</v>
      </c>
      <c r="W87" s="31">
        <f t="shared" si="9"/>
        <v>28</v>
      </c>
      <c r="X87" s="31">
        <f t="shared" si="9"/>
        <v>12</v>
      </c>
      <c r="Y87" s="31">
        <f t="shared" si="9"/>
        <v>19</v>
      </c>
      <c r="Z87" s="31">
        <f t="shared" si="9"/>
        <v>4</v>
      </c>
      <c r="AA87" s="31">
        <f t="shared" si="9"/>
        <v>5</v>
      </c>
      <c r="AB87" s="33">
        <f t="shared" si="9"/>
        <v>3</v>
      </c>
      <c r="AC87" s="32">
        <f t="shared" si="9"/>
        <v>0</v>
      </c>
      <c r="AD87" s="33">
        <f t="shared" si="9"/>
        <v>0</v>
      </c>
      <c r="AE87" s="32">
        <f t="shared" si="9"/>
        <v>0</v>
      </c>
      <c r="AF87" s="31">
        <f t="shared" si="9"/>
        <v>0</v>
      </c>
      <c r="AG87" s="31">
        <f t="shared" si="9"/>
        <v>0</v>
      </c>
      <c r="AH87" s="31">
        <f t="shared" si="9"/>
        <v>0</v>
      </c>
      <c r="AI87" s="31">
        <f t="shared" si="9"/>
        <v>0</v>
      </c>
      <c r="AJ87" s="31">
        <f t="shared" si="9"/>
        <v>0</v>
      </c>
    </row>
    <row r="88" spans="1:36" s="17" customFormat="1" x14ac:dyDescent="0.35">
      <c r="A88" s="7">
        <v>4</v>
      </c>
      <c r="B88" s="7">
        <v>5</v>
      </c>
      <c r="C88" s="7">
        <v>3</v>
      </c>
      <c r="D88" s="7" t="s">
        <v>50</v>
      </c>
      <c r="E88" s="10" t="s">
        <v>4</v>
      </c>
      <c r="F88" s="7" t="s">
        <v>29</v>
      </c>
      <c r="G88" s="7" t="s">
        <v>25</v>
      </c>
      <c r="H88" s="11" t="s">
        <v>7</v>
      </c>
      <c r="I88" s="24">
        <v>18.5</v>
      </c>
      <c r="J88" s="7">
        <v>1.3</v>
      </c>
      <c r="K88" s="26">
        <v>59.2</v>
      </c>
      <c r="L88" s="43">
        <v>2</v>
      </c>
      <c r="M88" s="10"/>
      <c r="N88" s="7"/>
      <c r="O88" s="7">
        <v>4</v>
      </c>
      <c r="P88" s="7"/>
      <c r="Q88" s="11"/>
      <c r="R88" s="12">
        <f>SUM(M88:N88)/SUM(M88:Q88)</f>
        <v>0</v>
      </c>
      <c r="S88" s="13">
        <f>SUM(O88)/SUM(M88:Q88)</f>
        <v>1</v>
      </c>
      <c r="T88" s="13">
        <f>SUM(P88:Q88)/SUM(M88:Q88)</f>
        <v>0</v>
      </c>
      <c r="U88" s="10">
        <v>3</v>
      </c>
      <c r="V88" s="7"/>
      <c r="W88" s="7">
        <v>4</v>
      </c>
      <c r="X88" s="7"/>
      <c r="Y88" s="7"/>
      <c r="Z88" s="7"/>
      <c r="AA88" s="7"/>
      <c r="AB88" s="11"/>
      <c r="AC88" s="10"/>
      <c r="AD88" s="11"/>
      <c r="AE88" s="10"/>
      <c r="AF88" s="7"/>
      <c r="AG88" s="7"/>
      <c r="AH88" s="7"/>
      <c r="AI88" s="7"/>
      <c r="AJ88" s="7"/>
    </row>
    <row r="89" spans="1:36" s="17" customFormat="1" hidden="1" x14ac:dyDescent="0.35">
      <c r="A89" s="31"/>
      <c r="B89" s="31"/>
      <c r="C89" s="31">
        <v>2</v>
      </c>
      <c r="D89" s="31"/>
      <c r="E89" s="32"/>
      <c r="F89" s="31"/>
      <c r="G89" s="31"/>
      <c r="H89" s="33"/>
      <c r="I89" s="34"/>
      <c r="J89" s="31"/>
      <c r="K89" s="35"/>
      <c r="L89" s="44"/>
      <c r="M89" s="32"/>
      <c r="N89" s="31"/>
      <c r="O89" s="31"/>
      <c r="P89" s="31"/>
      <c r="Q89" s="33"/>
      <c r="R89" s="39">
        <f>AVERAGE(R75:R88)</f>
        <v>2.2108843537414966E-2</v>
      </c>
      <c r="S89" s="29">
        <f>AVERAGE(S75:S88)</f>
        <v>0.61088435374149641</v>
      </c>
      <c r="T89" s="29">
        <f>AVERAGE(T75:T88)</f>
        <v>0.36700680272108854</v>
      </c>
      <c r="U89" s="32">
        <f t="shared" ref="U89:AJ89" si="10">SUM(U75:U88)</f>
        <v>17</v>
      </c>
      <c r="V89" s="31">
        <f t="shared" si="10"/>
        <v>84</v>
      </c>
      <c r="W89" s="31">
        <f t="shared" si="10"/>
        <v>60</v>
      </c>
      <c r="X89" s="31">
        <f t="shared" si="10"/>
        <v>24</v>
      </c>
      <c r="Y89" s="31">
        <f t="shared" si="10"/>
        <v>38</v>
      </c>
      <c r="Z89" s="31">
        <f t="shared" si="10"/>
        <v>8</v>
      </c>
      <c r="AA89" s="31">
        <f t="shared" si="10"/>
        <v>10</v>
      </c>
      <c r="AB89" s="33">
        <f t="shared" si="10"/>
        <v>6</v>
      </c>
      <c r="AC89" s="32">
        <f t="shared" si="10"/>
        <v>0</v>
      </c>
      <c r="AD89" s="33">
        <f t="shared" si="10"/>
        <v>0</v>
      </c>
      <c r="AE89" s="32">
        <f t="shared" si="10"/>
        <v>0</v>
      </c>
      <c r="AF89" s="31">
        <f t="shared" si="10"/>
        <v>0</v>
      </c>
      <c r="AG89" s="31">
        <f t="shared" si="10"/>
        <v>0</v>
      </c>
      <c r="AH89" s="31">
        <f t="shared" si="10"/>
        <v>0</v>
      </c>
      <c r="AI89" s="31">
        <f t="shared" si="10"/>
        <v>0</v>
      </c>
      <c r="AJ89" s="31">
        <f t="shared" si="10"/>
        <v>0</v>
      </c>
    </row>
    <row r="90" spans="1:36" s="17" customFormat="1" hidden="1" x14ac:dyDescent="0.35">
      <c r="A90" s="31"/>
      <c r="B90" s="31"/>
      <c r="C90" s="31">
        <v>3</v>
      </c>
      <c r="D90" s="31"/>
      <c r="E90" s="32"/>
      <c r="F90" s="31"/>
      <c r="G90" s="31"/>
      <c r="H90" s="33"/>
      <c r="I90" s="34"/>
      <c r="J90" s="31"/>
      <c r="K90" s="35"/>
      <c r="L90" s="44"/>
      <c r="M90" s="32"/>
      <c r="N90" s="31"/>
      <c r="O90" s="31"/>
      <c r="P90" s="31"/>
      <c r="Q90" s="33"/>
      <c r="R90" s="39">
        <f>AVERAGE(R79:R89)</f>
        <v>3.0148423005565864E-2</v>
      </c>
      <c r="S90" s="29">
        <f>AVERAGE(S79:S89)</f>
        <v>0.65120593692022255</v>
      </c>
      <c r="T90" s="29">
        <f>AVERAGE(T79:T89)</f>
        <v>0.31864564007421153</v>
      </c>
      <c r="U90" s="32">
        <f t="shared" ref="U90:AJ90" si="11">SUM(U79:U89)</f>
        <v>34</v>
      </c>
      <c r="V90" s="31">
        <f t="shared" si="11"/>
        <v>154</v>
      </c>
      <c r="W90" s="31">
        <f t="shared" si="11"/>
        <v>109</v>
      </c>
      <c r="X90" s="31">
        <f t="shared" si="11"/>
        <v>42</v>
      </c>
      <c r="Y90" s="31">
        <f t="shared" si="11"/>
        <v>73</v>
      </c>
      <c r="Z90" s="31">
        <f t="shared" si="11"/>
        <v>16</v>
      </c>
      <c r="AA90" s="31">
        <f t="shared" si="11"/>
        <v>17</v>
      </c>
      <c r="AB90" s="33">
        <f t="shared" si="11"/>
        <v>9</v>
      </c>
      <c r="AC90" s="32">
        <f t="shared" si="11"/>
        <v>0</v>
      </c>
      <c r="AD90" s="33">
        <f t="shared" si="11"/>
        <v>0</v>
      </c>
      <c r="AE90" s="32">
        <f t="shared" si="11"/>
        <v>0</v>
      </c>
      <c r="AF90" s="31">
        <f t="shared" si="11"/>
        <v>0</v>
      </c>
      <c r="AG90" s="31">
        <f t="shared" si="11"/>
        <v>0</v>
      </c>
      <c r="AH90" s="31">
        <f t="shared" si="11"/>
        <v>0</v>
      </c>
      <c r="AI90" s="31">
        <f t="shared" si="11"/>
        <v>0</v>
      </c>
      <c r="AJ90" s="31">
        <f t="shared" si="11"/>
        <v>0</v>
      </c>
    </row>
    <row r="91" spans="1:36" s="17" customFormat="1" hidden="1" x14ac:dyDescent="0.35">
      <c r="A91" s="31"/>
      <c r="B91" s="31"/>
      <c r="C91" s="31">
        <v>4</v>
      </c>
      <c r="D91" s="31"/>
      <c r="E91" s="32"/>
      <c r="F91" s="31"/>
      <c r="G91" s="31"/>
      <c r="H91" s="33"/>
      <c r="I91" s="34"/>
      <c r="J91" s="31"/>
      <c r="K91" s="35"/>
      <c r="L91" s="44"/>
      <c r="M91" s="32"/>
      <c r="N91" s="31"/>
      <c r="O91" s="31"/>
      <c r="P91" s="31"/>
      <c r="Q91" s="33"/>
      <c r="R91" s="39">
        <f>AVERAGE(R79:R90)</f>
        <v>3.0148423005565864E-2</v>
      </c>
      <c r="S91" s="29">
        <f>AVERAGE(S79:S90)</f>
        <v>0.65120593692022255</v>
      </c>
      <c r="T91" s="29">
        <f>AVERAGE(T79:T90)</f>
        <v>0.31864564007421153</v>
      </c>
      <c r="U91" s="32">
        <f t="shared" ref="U91:AJ91" si="12">SUM(U79:U90)</f>
        <v>68</v>
      </c>
      <c r="V91" s="31">
        <f t="shared" si="12"/>
        <v>308</v>
      </c>
      <c r="W91" s="31">
        <f t="shared" si="12"/>
        <v>218</v>
      </c>
      <c r="X91" s="31">
        <f t="shared" si="12"/>
        <v>84</v>
      </c>
      <c r="Y91" s="31">
        <f t="shared" si="12"/>
        <v>146</v>
      </c>
      <c r="Z91" s="31">
        <f t="shared" si="12"/>
        <v>32</v>
      </c>
      <c r="AA91" s="31">
        <f t="shared" si="12"/>
        <v>34</v>
      </c>
      <c r="AB91" s="33">
        <f t="shared" si="12"/>
        <v>18</v>
      </c>
      <c r="AC91" s="32">
        <f t="shared" si="12"/>
        <v>0</v>
      </c>
      <c r="AD91" s="33">
        <f t="shared" si="12"/>
        <v>0</v>
      </c>
      <c r="AE91" s="32">
        <f t="shared" si="12"/>
        <v>0</v>
      </c>
      <c r="AF91" s="31">
        <f t="shared" si="12"/>
        <v>0</v>
      </c>
      <c r="AG91" s="31">
        <f t="shared" si="12"/>
        <v>0</v>
      </c>
      <c r="AH91" s="31">
        <f t="shared" si="12"/>
        <v>0</v>
      </c>
      <c r="AI91" s="31">
        <f t="shared" si="12"/>
        <v>0</v>
      </c>
      <c r="AJ91" s="31">
        <f t="shared" si="12"/>
        <v>0</v>
      </c>
    </row>
    <row r="92" spans="1:36" s="17" customFormat="1" hidden="1" x14ac:dyDescent="0.35">
      <c r="A92" s="31"/>
      <c r="B92" s="31"/>
      <c r="C92" s="31">
        <v>5</v>
      </c>
      <c r="D92" s="31"/>
      <c r="E92" s="32"/>
      <c r="F92" s="31"/>
      <c r="G92" s="31"/>
      <c r="H92" s="33"/>
      <c r="I92" s="34"/>
      <c r="J92" s="31"/>
      <c r="K92" s="35"/>
      <c r="L92" s="44"/>
      <c r="M92" s="32"/>
      <c r="N92" s="31"/>
      <c r="O92" s="31"/>
      <c r="P92" s="31"/>
      <c r="Q92" s="33"/>
      <c r="R92" s="39">
        <f>AVERAGE(R85:R91)</f>
        <v>5.5989928438908036E-2</v>
      </c>
      <c r="S92" s="29">
        <f>AVERAGE(S85:S91)</f>
        <v>0.69509673999469912</v>
      </c>
      <c r="T92" s="29">
        <f>AVERAGE(T85:T91)</f>
        <v>0.24891333156639281</v>
      </c>
      <c r="U92" s="32">
        <f t="shared" ref="U92:AJ92" si="13">SUM(U85:U91)</f>
        <v>136</v>
      </c>
      <c r="V92" s="31">
        <f t="shared" si="13"/>
        <v>588</v>
      </c>
      <c r="W92" s="31">
        <f t="shared" si="13"/>
        <v>423</v>
      </c>
      <c r="X92" s="31">
        <f t="shared" si="13"/>
        <v>162</v>
      </c>
      <c r="Y92" s="31">
        <f t="shared" si="13"/>
        <v>279</v>
      </c>
      <c r="Z92" s="31">
        <f t="shared" si="13"/>
        <v>64</v>
      </c>
      <c r="AA92" s="31">
        <f t="shared" si="13"/>
        <v>68</v>
      </c>
      <c r="AB92" s="33">
        <f t="shared" si="13"/>
        <v>36</v>
      </c>
      <c r="AC92" s="32">
        <f t="shared" si="13"/>
        <v>0</v>
      </c>
      <c r="AD92" s="33">
        <f t="shared" si="13"/>
        <v>0</v>
      </c>
      <c r="AE92" s="32">
        <f t="shared" si="13"/>
        <v>0</v>
      </c>
      <c r="AF92" s="31">
        <f t="shared" si="13"/>
        <v>0</v>
      </c>
      <c r="AG92" s="31">
        <f t="shared" si="13"/>
        <v>0</v>
      </c>
      <c r="AH92" s="31">
        <f t="shared" si="13"/>
        <v>0</v>
      </c>
      <c r="AI92" s="31">
        <f t="shared" si="13"/>
        <v>0</v>
      </c>
      <c r="AJ92" s="31">
        <f t="shared" si="13"/>
        <v>0</v>
      </c>
    </row>
    <row r="93" spans="1:36" s="17" customFormat="1" hidden="1" x14ac:dyDescent="0.35">
      <c r="A93" s="31"/>
      <c r="B93" s="31"/>
      <c r="C93" s="31">
        <v>6</v>
      </c>
      <c r="D93" s="31"/>
      <c r="E93" s="32"/>
      <c r="F93" s="31"/>
      <c r="G93" s="31"/>
      <c r="H93" s="33"/>
      <c r="I93" s="34"/>
      <c r="J93" s="31"/>
      <c r="K93" s="35"/>
      <c r="L93" s="44"/>
      <c r="M93" s="32"/>
      <c r="N93" s="31"/>
      <c r="O93" s="31"/>
      <c r="P93" s="31"/>
      <c r="Q93" s="33"/>
      <c r="R93" s="39">
        <f>AVERAGE(R71:R92)</f>
        <v>2.0359973977784742E-2</v>
      </c>
      <c r="S93" s="29">
        <f>AVERAGE(S71:S92)</f>
        <v>0.59367154181625414</v>
      </c>
      <c r="T93" s="29">
        <f>AVERAGE(T71:T92)</f>
        <v>0.38596848420596108</v>
      </c>
      <c r="U93" s="32">
        <f t="shared" ref="U93:AJ93" si="14">SUM(U71:U92)</f>
        <v>294</v>
      </c>
      <c r="V93" s="31">
        <f t="shared" si="14"/>
        <v>1220</v>
      </c>
      <c r="W93" s="31">
        <f t="shared" si="14"/>
        <v>886</v>
      </c>
      <c r="X93" s="31">
        <f t="shared" si="14"/>
        <v>342</v>
      </c>
      <c r="Y93" s="31">
        <f t="shared" si="14"/>
        <v>581</v>
      </c>
      <c r="Z93" s="31">
        <f t="shared" si="14"/>
        <v>135</v>
      </c>
      <c r="AA93" s="31">
        <f t="shared" si="14"/>
        <v>143</v>
      </c>
      <c r="AB93" s="33">
        <f t="shared" si="14"/>
        <v>75</v>
      </c>
      <c r="AC93" s="32">
        <f t="shared" si="14"/>
        <v>0</v>
      </c>
      <c r="AD93" s="33">
        <f t="shared" si="14"/>
        <v>0</v>
      </c>
      <c r="AE93" s="32">
        <f t="shared" si="14"/>
        <v>0</v>
      </c>
      <c r="AF93" s="31">
        <f t="shared" si="14"/>
        <v>0</v>
      </c>
      <c r="AG93" s="31">
        <f t="shared" si="14"/>
        <v>0</v>
      </c>
      <c r="AH93" s="31">
        <f t="shared" si="14"/>
        <v>0</v>
      </c>
      <c r="AI93" s="31">
        <f t="shared" si="14"/>
        <v>0</v>
      </c>
      <c r="AJ93" s="31">
        <f t="shared" si="14"/>
        <v>0</v>
      </c>
    </row>
    <row r="94" spans="1:36" s="31" customFormat="1" hidden="1" x14ac:dyDescent="0.35">
      <c r="C94" s="31" t="s">
        <v>76</v>
      </c>
      <c r="E94" s="32"/>
      <c r="H94" s="33"/>
      <c r="I94" s="34"/>
      <c r="K94" s="35"/>
      <c r="L94" s="44"/>
      <c r="M94" s="32"/>
      <c r="Q94" s="33"/>
      <c r="R94" s="38">
        <f>AVERAGE(R87:R93)</f>
        <v>2.6080730824966182E-2</v>
      </c>
      <c r="S94" s="38">
        <f t="shared" ref="S94:T94" si="15">AVERAGE(S87:S93)</f>
        <v>0.68328812719218213</v>
      </c>
      <c r="T94" s="38">
        <f t="shared" si="15"/>
        <v>0.2906311419828515</v>
      </c>
      <c r="U94" s="32">
        <f>SUM(U87:U93)</f>
        <v>559</v>
      </c>
      <c r="V94" s="31">
        <f t="shared" ref="V94:AJ94" si="16">SUM(V87:V93)</f>
        <v>2396</v>
      </c>
      <c r="W94" s="31">
        <f t="shared" si="16"/>
        <v>1728</v>
      </c>
      <c r="X94" s="31">
        <f t="shared" si="16"/>
        <v>666</v>
      </c>
      <c r="Y94" s="31">
        <f t="shared" si="16"/>
        <v>1136</v>
      </c>
      <c r="Z94" s="31">
        <f t="shared" si="16"/>
        <v>259</v>
      </c>
      <c r="AA94" s="31">
        <f t="shared" si="16"/>
        <v>277</v>
      </c>
      <c r="AB94" s="31">
        <f t="shared" si="16"/>
        <v>147</v>
      </c>
      <c r="AC94" s="32">
        <f t="shared" si="16"/>
        <v>0</v>
      </c>
      <c r="AD94" s="33">
        <f t="shared" si="16"/>
        <v>0</v>
      </c>
      <c r="AE94" s="31">
        <f t="shared" si="16"/>
        <v>0</v>
      </c>
      <c r="AF94" s="31">
        <f t="shared" si="16"/>
        <v>0</v>
      </c>
      <c r="AG94" s="31">
        <f t="shared" si="16"/>
        <v>0</v>
      </c>
      <c r="AH94" s="31">
        <f t="shared" si="16"/>
        <v>0</v>
      </c>
      <c r="AI94" s="31">
        <f t="shared" si="16"/>
        <v>0</v>
      </c>
      <c r="AJ94" s="31">
        <f t="shared" si="16"/>
        <v>0</v>
      </c>
    </row>
    <row r="95" spans="1:36" x14ac:dyDescent="0.35">
      <c r="E95" s="7"/>
      <c r="H95" s="7"/>
      <c r="I95" s="7"/>
      <c r="L95" s="7"/>
      <c r="M95" s="7"/>
      <c r="Q95" s="7"/>
      <c r="R95" s="7"/>
      <c r="S95" s="7"/>
      <c r="T95" s="7"/>
      <c r="U95" s="7"/>
      <c r="AB95" s="7"/>
      <c r="AC95" s="7"/>
      <c r="AD95" s="7"/>
      <c r="AE95" s="7"/>
      <c r="AJ95" s="7"/>
    </row>
    <row r="96" spans="1:36" x14ac:dyDescent="0.35">
      <c r="E96" s="7"/>
      <c r="H96" s="7"/>
      <c r="I96" s="7"/>
      <c r="L96" s="7"/>
      <c r="M96" s="7"/>
      <c r="Q96" s="7"/>
      <c r="R96" s="7"/>
      <c r="S96" s="7"/>
      <c r="T96" s="7"/>
      <c r="U96" s="7"/>
      <c r="AB96" s="7"/>
      <c r="AC96" s="7"/>
      <c r="AD96" s="7"/>
      <c r="AE96" s="7"/>
      <c r="AJ96" s="7"/>
    </row>
    <row r="97" s="7" customFormat="1" x14ac:dyDescent="0.35"/>
    <row r="98" s="7" customFormat="1" x14ac:dyDescent="0.35"/>
    <row r="99" s="7" customFormat="1" x14ac:dyDescent="0.35"/>
    <row r="100" s="7" customFormat="1" x14ac:dyDescent="0.35"/>
    <row r="101" s="7" customFormat="1" x14ac:dyDescent="0.35"/>
    <row r="102" s="7" customFormat="1" x14ac:dyDescent="0.35"/>
    <row r="103" s="7" customFormat="1" x14ac:dyDescent="0.35"/>
    <row r="104" s="7" customFormat="1" x14ac:dyDescent="0.35"/>
    <row r="105" s="7" customFormat="1" x14ac:dyDescent="0.35"/>
    <row r="106" s="7" customFormat="1" x14ac:dyDescent="0.35"/>
    <row r="107" s="7" customFormat="1" x14ac:dyDescent="0.35"/>
    <row r="108" s="7" customFormat="1" x14ac:dyDescent="0.35"/>
    <row r="109" s="7" customFormat="1" x14ac:dyDescent="0.35"/>
    <row r="110" s="7" customFormat="1" x14ac:dyDescent="0.35"/>
    <row r="111" s="7" customFormat="1" x14ac:dyDescent="0.35"/>
    <row r="112" s="7" customFormat="1" x14ac:dyDescent="0.35"/>
    <row r="113" s="7" customFormat="1" x14ac:dyDescent="0.35"/>
    <row r="114" s="7" customFormat="1" x14ac:dyDescent="0.35"/>
    <row r="115" s="7" customFormat="1" x14ac:dyDescent="0.35"/>
    <row r="116" s="7" customFormat="1" x14ac:dyDescent="0.35"/>
    <row r="117" s="7" customFormat="1" x14ac:dyDescent="0.35"/>
    <row r="118" s="7" customFormat="1" x14ac:dyDescent="0.35"/>
    <row r="119" s="7" customFormat="1" x14ac:dyDescent="0.35"/>
    <row r="120" s="7" customFormat="1" x14ac:dyDescent="0.35"/>
    <row r="121" s="7" customFormat="1" x14ac:dyDescent="0.35"/>
    <row r="122" s="7" customFormat="1" x14ac:dyDescent="0.35"/>
    <row r="123" s="7" customFormat="1" x14ac:dyDescent="0.35"/>
    <row r="124" s="7" customFormat="1" x14ac:dyDescent="0.35"/>
    <row r="125" s="7" customFormat="1" x14ac:dyDescent="0.35"/>
    <row r="126" s="7" customFormat="1" x14ac:dyDescent="0.35"/>
  </sheetData>
  <mergeCells count="6">
    <mergeCell ref="AC1:AD1"/>
    <mergeCell ref="AE1:AJ1"/>
    <mergeCell ref="E1:H1"/>
    <mergeCell ref="I1:L1"/>
    <mergeCell ref="M1:Q1"/>
    <mergeCell ref="U1:AB1"/>
  </mergeCells>
  <pageMargins left="0.7" right="0.7" top="0.75" bottom="0.75" header="0.3" footer="0.3"/>
  <pageSetup paperSize="8" scale="74"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5FDA-86D1-41A2-A286-458EF292F95E}">
  <dimension ref="A1:B43"/>
  <sheetViews>
    <sheetView workbookViewId="0">
      <selection activeCell="A44" sqref="A44"/>
    </sheetView>
  </sheetViews>
  <sheetFormatPr defaultRowHeight="14.5" x14ac:dyDescent="0.35"/>
  <cols>
    <col min="2" max="2" width="114.7265625" style="47" customWidth="1"/>
  </cols>
  <sheetData>
    <row r="1" spans="1:2" ht="29" x14ac:dyDescent="0.35">
      <c r="A1">
        <v>1</v>
      </c>
      <c r="B1" s="47" t="s">
        <v>77</v>
      </c>
    </row>
    <row r="2" spans="1:2" x14ac:dyDescent="0.35">
      <c r="A2">
        <v>2</v>
      </c>
      <c r="B2" s="47" t="s">
        <v>78</v>
      </c>
    </row>
    <row r="3" spans="1:2" ht="43.5" x14ac:dyDescent="0.35">
      <c r="A3">
        <v>3</v>
      </c>
      <c r="B3" s="47" t="s">
        <v>79</v>
      </c>
    </row>
    <row r="4" spans="1:2" x14ac:dyDescent="0.35">
      <c r="A4">
        <v>4</v>
      </c>
      <c r="B4" s="47" t="s">
        <v>80</v>
      </c>
    </row>
    <row r="5" spans="1:2" x14ac:dyDescent="0.35">
      <c r="A5">
        <v>5</v>
      </c>
      <c r="B5" s="47" t="s">
        <v>81</v>
      </c>
    </row>
    <row r="6" spans="1:2" ht="43.5" x14ac:dyDescent="0.35">
      <c r="A6">
        <v>6</v>
      </c>
      <c r="B6" s="47" t="s">
        <v>82</v>
      </c>
    </row>
    <row r="7" spans="1:2" ht="29" x14ac:dyDescent="0.35">
      <c r="A7">
        <v>7</v>
      </c>
      <c r="B7" s="47" t="s">
        <v>83</v>
      </c>
    </row>
    <row r="8" spans="1:2" ht="29" x14ac:dyDescent="0.35">
      <c r="A8">
        <v>8</v>
      </c>
      <c r="B8" s="47" t="s">
        <v>84</v>
      </c>
    </row>
    <row r="10" spans="1:2" ht="29" x14ac:dyDescent="0.35">
      <c r="A10">
        <v>9</v>
      </c>
      <c r="B10" s="47" t="s">
        <v>85</v>
      </c>
    </row>
    <row r="11" spans="1:2" x14ac:dyDescent="0.35">
      <c r="A11">
        <v>10</v>
      </c>
      <c r="B11" s="47" t="s">
        <v>86</v>
      </c>
    </row>
    <row r="12" spans="1:2" x14ac:dyDescent="0.35">
      <c r="A12">
        <v>11</v>
      </c>
      <c r="B12" s="47" t="s">
        <v>86</v>
      </c>
    </row>
    <row r="14" spans="1:2" x14ac:dyDescent="0.35">
      <c r="A14">
        <v>12</v>
      </c>
      <c r="B14" s="47" t="s">
        <v>87</v>
      </c>
    </row>
    <row r="15" spans="1:2" x14ac:dyDescent="0.35">
      <c r="A15">
        <v>13</v>
      </c>
      <c r="B15" s="47" t="s">
        <v>88</v>
      </c>
    </row>
    <row r="16" spans="1:2" ht="29" x14ac:dyDescent="0.35">
      <c r="A16">
        <v>14</v>
      </c>
      <c r="B16" s="47" t="s">
        <v>89</v>
      </c>
    </row>
    <row r="17" spans="1:2" x14ac:dyDescent="0.35">
      <c r="A17">
        <v>15</v>
      </c>
      <c r="B17" s="47" t="s">
        <v>90</v>
      </c>
    </row>
    <row r="18" spans="1:2" x14ac:dyDescent="0.35">
      <c r="A18">
        <v>16</v>
      </c>
      <c r="B18" s="47" t="s">
        <v>91</v>
      </c>
    </row>
    <row r="19" spans="1:2" ht="43.5" x14ac:dyDescent="0.35">
      <c r="A19">
        <v>17</v>
      </c>
      <c r="B19" s="47" t="s">
        <v>92</v>
      </c>
    </row>
    <row r="20" spans="1:2" x14ac:dyDescent="0.35">
      <c r="A20">
        <v>18</v>
      </c>
      <c r="B20" s="47" t="s">
        <v>93</v>
      </c>
    </row>
    <row r="21" spans="1:2" x14ac:dyDescent="0.35">
      <c r="A21">
        <v>19</v>
      </c>
      <c r="B21" s="47" t="s">
        <v>94</v>
      </c>
    </row>
    <row r="22" spans="1:2" ht="29" x14ac:dyDescent="0.35">
      <c r="A22">
        <v>20</v>
      </c>
      <c r="B22" s="47" t="s">
        <v>95</v>
      </c>
    </row>
    <row r="23" spans="1:2" ht="29" x14ac:dyDescent="0.35">
      <c r="A23">
        <v>21</v>
      </c>
      <c r="B23" s="47" t="s">
        <v>96</v>
      </c>
    </row>
    <row r="24" spans="1:2" ht="29" x14ac:dyDescent="0.35">
      <c r="A24">
        <v>22</v>
      </c>
      <c r="B24" s="47" t="s">
        <v>97</v>
      </c>
    </row>
    <row r="25" spans="1:2" x14ac:dyDescent="0.35">
      <c r="A25">
        <v>23</v>
      </c>
      <c r="B25" s="47" t="s">
        <v>98</v>
      </c>
    </row>
    <row r="26" spans="1:2" ht="29" x14ac:dyDescent="0.35">
      <c r="A26">
        <v>24</v>
      </c>
      <c r="B26" s="47" t="s">
        <v>99</v>
      </c>
    </row>
    <row r="27" spans="1:2" x14ac:dyDescent="0.35">
      <c r="A27">
        <v>25</v>
      </c>
      <c r="B27" s="47" t="s">
        <v>100</v>
      </c>
    </row>
    <row r="28" spans="1:2" x14ac:dyDescent="0.35">
      <c r="A28">
        <v>26</v>
      </c>
      <c r="B28" s="47" t="s">
        <v>101</v>
      </c>
    </row>
    <row r="29" spans="1:2" ht="29" x14ac:dyDescent="0.35">
      <c r="A29">
        <v>27</v>
      </c>
      <c r="B29" s="47" t="s">
        <v>102</v>
      </c>
    </row>
    <row r="30" spans="1:2" ht="29" x14ac:dyDescent="0.35">
      <c r="A30">
        <v>28</v>
      </c>
      <c r="B30" s="47" t="s">
        <v>103</v>
      </c>
    </row>
    <row r="31" spans="1:2" ht="29" x14ac:dyDescent="0.35">
      <c r="A31">
        <v>29</v>
      </c>
      <c r="B31" s="47" t="s">
        <v>104</v>
      </c>
    </row>
    <row r="32" spans="1:2" x14ac:dyDescent="0.35">
      <c r="A32">
        <v>30</v>
      </c>
      <c r="B32" s="47" t="s">
        <v>105</v>
      </c>
    </row>
    <row r="33" spans="1:2" x14ac:dyDescent="0.35">
      <c r="A33">
        <v>31</v>
      </c>
      <c r="B33" s="47" t="s">
        <v>106</v>
      </c>
    </row>
    <row r="34" spans="1:2" x14ac:dyDescent="0.35">
      <c r="A34">
        <v>32</v>
      </c>
      <c r="B34" s="47" t="s">
        <v>107</v>
      </c>
    </row>
    <row r="35" spans="1:2" x14ac:dyDescent="0.35">
      <c r="A35">
        <v>33</v>
      </c>
      <c r="B35" s="47" t="s">
        <v>108</v>
      </c>
    </row>
    <row r="36" spans="1:2" x14ac:dyDescent="0.35">
      <c r="A36">
        <v>34</v>
      </c>
      <c r="B36" s="47" t="s">
        <v>109</v>
      </c>
    </row>
    <row r="37" spans="1:2" x14ac:dyDescent="0.35">
      <c r="A37">
        <v>35</v>
      </c>
      <c r="B37" s="47" t="s">
        <v>110</v>
      </c>
    </row>
    <row r="38" spans="1:2" x14ac:dyDescent="0.35">
      <c r="A38">
        <v>36</v>
      </c>
      <c r="B38" s="47" t="s">
        <v>111</v>
      </c>
    </row>
    <row r="39" spans="1:2" x14ac:dyDescent="0.35">
      <c r="A39">
        <v>37</v>
      </c>
      <c r="B39" s="47" t="s">
        <v>112</v>
      </c>
    </row>
    <row r="40" spans="1:2" x14ac:dyDescent="0.35">
      <c r="A40">
        <v>38</v>
      </c>
      <c r="B40" s="47" t="s">
        <v>113</v>
      </c>
    </row>
    <row r="41" spans="1:2" ht="29" x14ac:dyDescent="0.35">
      <c r="A41">
        <v>39</v>
      </c>
      <c r="B41" s="47" t="s">
        <v>114</v>
      </c>
    </row>
    <row r="42" spans="1:2" x14ac:dyDescent="0.35">
      <c r="A42">
        <v>40</v>
      </c>
      <c r="B42" s="47" t="s">
        <v>115</v>
      </c>
    </row>
    <row r="43" spans="1:2" x14ac:dyDescent="0.35">
      <c r="A43">
        <v>41</v>
      </c>
      <c r="B43" s="47" t="s">
        <v>116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A5C58-DCB5-42E8-A04D-7E9D71DD24CC}">
  <dimension ref="A1:L30"/>
  <sheetViews>
    <sheetView workbookViewId="0">
      <selection sqref="A1:XFD1048576"/>
    </sheetView>
  </sheetViews>
  <sheetFormatPr defaultRowHeight="14.5" x14ac:dyDescent="0.35"/>
  <cols>
    <col min="2" max="2" width="104.453125" style="47" customWidth="1"/>
    <col min="3" max="3" width="5.7265625" style="47" customWidth="1"/>
    <col min="4" max="4" width="104.453125" style="47" customWidth="1"/>
    <col min="5" max="5" width="7.08984375" style="47" customWidth="1"/>
    <col min="6" max="6" width="78.1796875" style="47" customWidth="1"/>
    <col min="8" max="8" width="96.26953125" customWidth="1"/>
    <col min="10" max="10" width="61.1796875" customWidth="1"/>
    <col min="12" max="12" width="65.1796875" customWidth="1"/>
  </cols>
  <sheetData>
    <row r="1" spans="1:12" x14ac:dyDescent="0.35">
      <c r="B1" s="47" t="s">
        <v>117</v>
      </c>
      <c r="D1" s="47" t="s">
        <v>118</v>
      </c>
      <c r="F1" s="47" t="s">
        <v>119</v>
      </c>
      <c r="H1" t="s">
        <v>7</v>
      </c>
      <c r="J1" t="s">
        <v>14</v>
      </c>
      <c r="L1" t="s">
        <v>4</v>
      </c>
    </row>
    <row r="2" spans="1:12" ht="43.5" x14ac:dyDescent="0.35">
      <c r="A2">
        <v>1</v>
      </c>
      <c r="B2" s="47" t="s">
        <v>120</v>
      </c>
      <c r="C2">
        <v>4</v>
      </c>
      <c r="D2" s="47" t="s">
        <v>121</v>
      </c>
      <c r="E2">
        <v>9</v>
      </c>
      <c r="F2" s="47" t="s">
        <v>85</v>
      </c>
      <c r="G2">
        <v>2</v>
      </c>
      <c r="H2" s="47" t="s">
        <v>78</v>
      </c>
      <c r="I2">
        <v>13</v>
      </c>
      <c r="J2" s="47" t="s">
        <v>88</v>
      </c>
      <c r="K2">
        <v>34</v>
      </c>
      <c r="L2" s="47" t="s">
        <v>109</v>
      </c>
    </row>
    <row r="3" spans="1:12" ht="43.5" x14ac:dyDescent="0.35">
      <c r="A3">
        <v>3</v>
      </c>
      <c r="B3" s="47" t="s">
        <v>79</v>
      </c>
      <c r="C3">
        <v>12</v>
      </c>
      <c r="D3" s="47" t="s">
        <v>87</v>
      </c>
      <c r="E3">
        <v>10</v>
      </c>
      <c r="F3" s="47" t="s">
        <v>86</v>
      </c>
      <c r="G3">
        <v>5</v>
      </c>
      <c r="H3" s="47" t="s">
        <v>81</v>
      </c>
      <c r="I3">
        <v>20</v>
      </c>
      <c r="J3" s="47" t="s">
        <v>95</v>
      </c>
      <c r="K3">
        <v>35</v>
      </c>
      <c r="L3" s="47" t="s">
        <v>110</v>
      </c>
    </row>
    <row r="4" spans="1:12" ht="43.5" x14ac:dyDescent="0.35">
      <c r="C4">
        <v>15</v>
      </c>
      <c r="D4" s="47" t="s">
        <v>90</v>
      </c>
      <c r="E4">
        <v>11</v>
      </c>
      <c r="F4" s="47" t="s">
        <v>86</v>
      </c>
      <c r="G4">
        <v>7</v>
      </c>
      <c r="H4" s="47" t="s">
        <v>83</v>
      </c>
      <c r="I4">
        <v>25</v>
      </c>
      <c r="J4" s="47" t="s">
        <v>100</v>
      </c>
      <c r="K4">
        <v>36</v>
      </c>
      <c r="L4" s="47" t="s">
        <v>111</v>
      </c>
    </row>
    <row r="5" spans="1:12" ht="43.5" x14ac:dyDescent="0.35">
      <c r="A5">
        <v>6</v>
      </c>
      <c r="B5" s="47" t="s">
        <v>82</v>
      </c>
      <c r="C5">
        <v>18</v>
      </c>
      <c r="D5" s="47" t="s">
        <v>93</v>
      </c>
      <c r="E5">
        <v>14</v>
      </c>
      <c r="F5" s="47" t="s">
        <v>89</v>
      </c>
      <c r="G5">
        <v>16</v>
      </c>
      <c r="H5" s="47" t="s">
        <v>91</v>
      </c>
      <c r="K5">
        <v>37</v>
      </c>
      <c r="L5" s="47" t="s">
        <v>112</v>
      </c>
    </row>
    <row r="6" spans="1:12" ht="43.5" x14ac:dyDescent="0.35">
      <c r="A6">
        <v>8</v>
      </c>
      <c r="B6" s="47" t="s">
        <v>84</v>
      </c>
      <c r="C6">
        <v>21</v>
      </c>
      <c r="D6" s="47" t="s">
        <v>96</v>
      </c>
      <c r="G6">
        <v>19</v>
      </c>
      <c r="H6" s="47" t="s">
        <v>94</v>
      </c>
      <c r="K6">
        <v>41</v>
      </c>
      <c r="L6" s="47" t="s">
        <v>116</v>
      </c>
    </row>
    <row r="7" spans="1:12" ht="43.5" x14ac:dyDescent="0.35">
      <c r="A7">
        <v>17</v>
      </c>
      <c r="B7" s="47" t="s">
        <v>92</v>
      </c>
      <c r="C7">
        <v>22</v>
      </c>
      <c r="D7" s="47" t="s">
        <v>97</v>
      </c>
      <c r="G7">
        <v>26</v>
      </c>
      <c r="H7" s="47" t="s">
        <v>101</v>
      </c>
    </row>
    <row r="8" spans="1:12" ht="29" x14ac:dyDescent="0.35">
      <c r="C8">
        <v>23</v>
      </c>
      <c r="D8" s="47" t="s">
        <v>122</v>
      </c>
      <c r="G8">
        <v>28</v>
      </c>
      <c r="H8" s="47" t="s">
        <v>103</v>
      </c>
    </row>
    <row r="9" spans="1:12" ht="29" x14ac:dyDescent="0.35">
      <c r="C9">
        <v>24</v>
      </c>
      <c r="D9" s="47" t="s">
        <v>99</v>
      </c>
      <c r="G9">
        <v>33</v>
      </c>
      <c r="H9" s="47" t="s">
        <v>108</v>
      </c>
    </row>
    <row r="10" spans="1:12" ht="29" x14ac:dyDescent="0.35">
      <c r="C10">
        <v>27</v>
      </c>
      <c r="D10" s="47" t="s">
        <v>123</v>
      </c>
    </row>
    <row r="11" spans="1:12" ht="29" x14ac:dyDescent="0.35">
      <c r="C11">
        <v>29</v>
      </c>
      <c r="D11" s="47" t="s">
        <v>104</v>
      </c>
    </row>
    <row r="12" spans="1:12" x14ac:dyDescent="0.35">
      <c r="C12">
        <v>30</v>
      </c>
      <c r="D12" s="47" t="s">
        <v>105</v>
      </c>
    </row>
    <row r="13" spans="1:12" x14ac:dyDescent="0.35">
      <c r="C13">
        <v>31</v>
      </c>
      <c r="D13" s="47" t="s">
        <v>106</v>
      </c>
    </row>
    <row r="14" spans="1:12" x14ac:dyDescent="0.35">
      <c r="C14">
        <v>32</v>
      </c>
      <c r="D14" s="47" t="s">
        <v>107</v>
      </c>
    </row>
    <row r="15" spans="1:12" x14ac:dyDescent="0.35">
      <c r="C15">
        <v>38</v>
      </c>
      <c r="D15" s="47" t="s">
        <v>113</v>
      </c>
    </row>
    <row r="16" spans="1:12" ht="29" x14ac:dyDescent="0.35">
      <c r="C16">
        <v>39</v>
      </c>
      <c r="D16" s="47" t="s">
        <v>114</v>
      </c>
    </row>
    <row r="17" spans="1:12" x14ac:dyDescent="0.35">
      <c r="C17">
        <v>40</v>
      </c>
      <c r="D17" s="47" t="s">
        <v>124</v>
      </c>
    </row>
    <row r="19" spans="1:12" ht="29" x14ac:dyDescent="0.35">
      <c r="H19" t="s">
        <v>125</v>
      </c>
      <c r="J19" s="47" t="s">
        <v>126</v>
      </c>
      <c r="L19" t="s">
        <v>127</v>
      </c>
    </row>
    <row r="20" spans="1:12" x14ac:dyDescent="0.35">
      <c r="H20" t="s">
        <v>128</v>
      </c>
      <c r="J20" t="s">
        <v>129</v>
      </c>
      <c r="K20" t="s">
        <v>130</v>
      </c>
    </row>
    <row r="21" spans="1:12" ht="29" x14ac:dyDescent="0.35">
      <c r="F21" s="47" t="s">
        <v>131</v>
      </c>
      <c r="H21" s="47" t="s">
        <v>108</v>
      </c>
    </row>
    <row r="22" spans="1:12" x14ac:dyDescent="0.35">
      <c r="D22" s="47" t="s">
        <v>132</v>
      </c>
    </row>
    <row r="23" spans="1:12" ht="29" x14ac:dyDescent="0.35">
      <c r="D23" s="47" t="s">
        <v>133</v>
      </c>
    </row>
    <row r="24" spans="1:12" ht="58" x14ac:dyDescent="0.35">
      <c r="A24" t="s">
        <v>134</v>
      </c>
      <c r="B24" s="47" t="s">
        <v>135</v>
      </c>
      <c r="C24" s="47" t="s">
        <v>136</v>
      </c>
    </row>
    <row r="25" spans="1:12" ht="29" x14ac:dyDescent="0.35">
      <c r="B25" s="47" t="s">
        <v>137</v>
      </c>
      <c r="C25" s="47" t="s">
        <v>138</v>
      </c>
    </row>
    <row r="26" spans="1:12" x14ac:dyDescent="0.35">
      <c r="B26" s="47" t="s">
        <v>139</v>
      </c>
      <c r="C26" s="47" t="s">
        <v>140</v>
      </c>
      <c r="D26" s="47" t="s">
        <v>135</v>
      </c>
    </row>
    <row r="27" spans="1:12" x14ac:dyDescent="0.35">
      <c r="B27" s="47" t="s">
        <v>141</v>
      </c>
      <c r="C27" s="47" t="s">
        <v>140</v>
      </c>
      <c r="D27" s="47" t="s">
        <v>142</v>
      </c>
    </row>
    <row r="28" spans="1:12" x14ac:dyDescent="0.35">
      <c r="B28" s="47" t="s">
        <v>143</v>
      </c>
      <c r="C28" s="47" t="s">
        <v>144</v>
      </c>
      <c r="D28" s="47" t="s">
        <v>145</v>
      </c>
    </row>
    <row r="29" spans="1:12" x14ac:dyDescent="0.35">
      <c r="B29" s="47" t="s">
        <v>146</v>
      </c>
      <c r="C29" s="47" t="s">
        <v>147</v>
      </c>
      <c r="D29" s="47" t="s">
        <v>148</v>
      </c>
      <c r="E29"/>
      <c r="F29"/>
    </row>
    <row r="30" spans="1:12" x14ac:dyDescent="0.35">
      <c r="A30" t="s">
        <v>149</v>
      </c>
      <c r="B30" s="47" t="s">
        <v>150</v>
      </c>
      <c r="C30" s="47" t="s">
        <v>151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Document" ma:contentTypeID="0x0100DE4B1B51C56E496A8A04A2A9BE9A34550044EBE2866DD71B459D8DE0C51957F47C" ma:contentTypeVersion="21" ma:contentTypeDescription="$Resources:_FeatureId646d5966-eb15-4f86-93b4-0196dc2a1314,ProjectDocument_ContentTypeDescription;" ma:contentTypeScope="" ma:versionID="a53cabd4daa98225b6ed1ca4e4b336e0">
  <xsd:schema xmlns:xsd="http://www.w3.org/2001/XMLSchema" xmlns:xs="http://www.w3.org/2001/XMLSchema" xmlns:p="http://schemas.microsoft.com/office/2006/metadata/properties" xmlns:ns1="http://schemas.microsoft.com/sharepoint/v3" xmlns:ns2="8e280bf7-3cf5-4f26-8552-d8c680afed41" xmlns:ns3="7a570ce3-12ea-437d-aa23-d18d67af4f30" targetNamespace="http://schemas.microsoft.com/office/2006/metadata/properties" ma:root="true" ma:fieldsID="7f9aee459965f7d27c1606ac4c709b24" ns1:_="" ns2:_="" ns3:_="">
    <xsd:import namespace="http://schemas.microsoft.com/sharepoint/v3"/>
    <xsd:import namespace="8e280bf7-3cf5-4f26-8552-d8c680afed41"/>
    <xsd:import namespace="7a570ce3-12ea-437d-aa23-d18d67af4f30"/>
    <xsd:element name="properties">
      <xsd:complexType>
        <xsd:sequence>
          <xsd:element name="documentManagement">
            <xsd:complexType>
              <xsd:all>
                <xsd:element ref="ns1:qnh_Casenumber" minOccurs="0"/>
                <xsd:element ref="ns1:qnh_Description" minOccurs="0"/>
                <xsd:element ref="ns1:qnh_Owner" minOccurs="0"/>
                <xsd:element ref="ns1:qnh_Projectname" minOccurs="0"/>
                <xsd:element ref="ns1:qnh_Projectnumber" minOccurs="0"/>
                <xsd:element ref="ns1:qnh_Decided" minOccurs="0"/>
                <xsd:element ref="ns2:g90545c5b6f64f5e87f02626160dd601" minOccurs="0"/>
                <xsd:element ref="ns2:TaxCatchAll" minOccurs="0"/>
                <xsd:element ref="ns2:TaxCatchAllLabel" minOccurs="0"/>
                <xsd:element ref="ns2:h509f7175bb441ed87e1b5daa9451d82" minOccurs="0"/>
                <xsd:element ref="ns2:nde2fff05a9c49fbb0358c17f1fbb436" minOccurs="0"/>
                <xsd:element ref="ns2:Datum_x0020_vergadering" minOccurs="0"/>
                <xsd:element ref="ns3:qnh_VergaderDatu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qnh_Casenumber" ma:index="2" nillable="true" ma:displayName="Dossiernummer" ma:description=" " ma:hidden="true" ma:internalName="qnh_Casenumber" ma:readOnly="false">
      <xsd:simpleType>
        <xsd:restriction base="dms:Text">
          <xsd:maxLength value="255"/>
        </xsd:restriction>
      </xsd:simpleType>
    </xsd:element>
    <xsd:element name="qnh_Description" ma:index="3" nillable="true" ma:displayName="Beschrijving" ma:description=" " ma:hidden="true" ma:internalName="qnh_Description" ma:readOnly="false">
      <xsd:simpleType>
        <xsd:restriction base="dms:Note"/>
      </xsd:simpleType>
    </xsd:element>
    <xsd:element name="qnh_Owner" ma:index="4" nillable="true" ma:displayName="Eigenaar" ma:description=" " ma:hidden="true" ma:list="UserInfo" ma:internalName="qnh_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nh_Projectname" ma:index="5" nillable="true" ma:displayName="Projectnaam" ma:description=" " ma:format="Hyperlink" ma:hidden="true" ma:internalName="qnh_Projectnam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qnh_Projectnumber" ma:index="6" nillable="true" ma:displayName="Projectnummer" ma:description=" " ma:hidden="true" ma:internalName="qnh_Projectnumber" ma:readOnly="false">
      <xsd:simpleType>
        <xsd:restriction base="dms:Text">
          <xsd:maxLength value="255"/>
        </xsd:restriction>
      </xsd:simpleType>
    </xsd:element>
    <xsd:element name="qnh_Decided" ma:index="7" nillable="true" ma:displayName="Vastgesteld" ma:default="0" ma:description=" " ma:internalName="qnh_Decid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e280bf7-3cf5-4f26-8552-d8c680afed41" elementFormDefault="qualified">
    <xsd:import namespace="http://schemas.microsoft.com/office/2006/documentManagement/types"/>
    <xsd:import namespace="http://schemas.microsoft.com/office/infopath/2007/PartnerControls"/>
    <xsd:element name="g90545c5b6f64f5e87f02626160dd601" ma:index="8" ma:taxonomy="true" ma:internalName="g90545c5b6f64f5e87f02626160dd601" ma:taxonomyFieldName="qnh_Documenttype" ma:displayName="Documenttype" ma:readOnly="false" ma:default="" ma:fieldId="{090545c5-b6f6-4f5e-87f0-2626160dd601}" ma:sspId="3b5579f6-4d34-4902-9b5b-01ae338f4cd5" ma:termSetId="2a56dce8-7e1a-4b76-b99d-d23c90d19083"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0cd071c-d22c-476f-97e6-c7e2a9a14222}" ma:internalName="TaxCatchAll" ma:showField="CatchAllData" ma:web="8e280bf7-3cf5-4f26-8552-d8c680afed4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0cd071c-d22c-476f-97e6-c7e2a9a14222}" ma:internalName="TaxCatchAllLabel" ma:readOnly="true" ma:showField="CatchAllDataLabel" ma:web="8e280bf7-3cf5-4f26-8552-d8c680afed41">
      <xsd:complexType>
        <xsd:complexContent>
          <xsd:extension base="dms:MultiChoiceLookup">
            <xsd:sequence>
              <xsd:element name="Value" type="dms:Lookup" maxOccurs="unbounded" minOccurs="0" nillable="true"/>
            </xsd:sequence>
          </xsd:extension>
        </xsd:complexContent>
      </xsd:complexType>
    </xsd:element>
    <xsd:element name="h509f7175bb441ed87e1b5daa9451d82" ma:index="12" nillable="true" ma:taxonomy="true" ma:internalName="h509f7175bb441ed87e1b5daa9451d82" ma:taxonomyFieldName="Thema" ma:displayName="Thema" ma:readOnly="false" ma:default="" ma:fieldId="{1509f717-5bb4-41ed-87e1-b5daa9451d82}" ma:sspId="3b5579f6-4d34-4902-9b5b-01ae338f4cd5" ma:termSetId="6a01ae7f-c767-45e3-9d39-9506a2677dd7" ma:anchorId="00000000-0000-0000-0000-000000000000" ma:open="false" ma:isKeyword="false">
      <xsd:complexType>
        <xsd:sequence>
          <xsd:element ref="pc:Terms" minOccurs="0" maxOccurs="1"/>
        </xsd:sequence>
      </xsd:complexType>
    </xsd:element>
    <xsd:element name="nde2fff05a9c49fbb0358c17f1fbb436" ma:index="14" nillable="true" ma:taxonomy="true" ma:internalName="nde2fff05a9c49fbb0358c17f1fbb436" ma:taxonomyFieldName="qnh_Project_x0020_fase" ma:displayName="Projectfase" ma:readOnly="false" ma:default="" ma:fieldId="{7de2fff0-5a9c-49fb-b035-8c17f1fbb436}" ma:sspId="3b5579f6-4d34-4902-9b5b-01ae338f4cd5" ma:termSetId="56377f6d-7194-4d1f-8f8c-6d4155417093" ma:anchorId="00000000-0000-0000-0000-000000000000" ma:open="false" ma:isKeyword="false">
      <xsd:complexType>
        <xsd:sequence>
          <xsd:element ref="pc:Terms" minOccurs="0" maxOccurs="1"/>
        </xsd:sequence>
      </xsd:complexType>
    </xsd:element>
    <xsd:element name="Datum_x0020_vergadering" ma:index="16" nillable="true" ma:displayName="Datum vergadering" ma:format="DateOnly" ma:internalName="Datum_x0020_vergadering">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a570ce3-12ea-437d-aa23-d18d67af4f30" elementFormDefault="qualified">
    <xsd:import namespace="http://schemas.microsoft.com/office/2006/documentManagement/types"/>
    <xsd:import namespace="http://schemas.microsoft.com/office/infopath/2007/PartnerControls"/>
    <xsd:element name="qnh_VergaderDatum" ma:index="17" nillable="true" ma:displayName="Vergaderdatum" ma:format="DateOnly" ma:internalName="qnh_VergaderDatum">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ListForm</Display>
  <Edit>ListForm</Edit>
  <New>ListForm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280bf7-3cf5-4f26-8552-d8c680afed41">
      <Value>1</Value>
    </TaxCatchAll>
    <qnh_Decided xmlns="http://schemas.microsoft.com/sharepoint/v3">false</qnh_Decided>
    <qnh_Casenumber xmlns="http://schemas.microsoft.com/sharepoint/v3" xsi:nil="true"/>
    <g90545c5b6f64f5e87f02626160dd601 xmlns="8e280bf7-3cf5-4f26-8552-d8c680afed41">
      <Terms xmlns="http://schemas.microsoft.com/office/infopath/2007/PartnerControls">
        <TermInfo xmlns="http://schemas.microsoft.com/office/infopath/2007/PartnerControls">
          <TermName xmlns="http://schemas.microsoft.com/office/infopath/2007/PartnerControls">Rapport</TermName>
          <TermId xmlns="http://schemas.microsoft.com/office/infopath/2007/PartnerControls">85a594fe-3106-46ac-b3c0-b464bec78302</TermId>
        </TermInfo>
      </Terms>
    </g90545c5b6f64f5e87f02626160dd601>
    <qnh_VergaderDatum xmlns="7a570ce3-12ea-437d-aa23-d18d67af4f30" xsi:nil="true"/>
    <nde2fff05a9c49fbb0358c17f1fbb436 xmlns="8e280bf7-3cf5-4f26-8552-d8c680afed41">
      <Terms xmlns="http://schemas.microsoft.com/office/infopath/2007/PartnerControls"/>
    </nde2fff05a9c49fbb0358c17f1fbb436>
    <Datum_x0020_vergadering xmlns="8e280bf7-3cf5-4f26-8552-d8c680afed41" xsi:nil="true"/>
    <qnh_Description xmlns="http://schemas.microsoft.com/sharepoint/v3" xsi:nil="true"/>
    <qnh_Projectname xmlns="http://schemas.microsoft.com/sharepoint/v3">
      <Url xsi:nil="true"/>
      <Description xsi:nil="true"/>
    </qnh_Projectname>
    <h509f7175bb441ed87e1b5daa9451d82 xmlns="8e280bf7-3cf5-4f26-8552-d8c680afed41">
      <Terms xmlns="http://schemas.microsoft.com/office/infopath/2007/PartnerControls"/>
    </h509f7175bb441ed87e1b5daa9451d82>
    <qnh_Owner xmlns="http://schemas.microsoft.com/sharepoint/v3">
      <UserInfo>
        <DisplayName/>
        <AccountId xsi:nil="true"/>
        <AccountType/>
      </UserInfo>
    </qnh_Owner>
    <qnh_Projectnumber xmlns="http://schemas.microsoft.com/sharepoint/v3" xsi:nil="true"/>
  </documentManagement>
</p:properties>
</file>

<file path=customXml/itemProps1.xml><?xml version="1.0" encoding="utf-8"?>
<ds:datastoreItem xmlns:ds="http://schemas.openxmlformats.org/officeDocument/2006/customXml" ds:itemID="{9371BF48-7620-428A-B704-D638B7756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280bf7-3cf5-4f26-8552-d8c680afed41"/>
    <ds:schemaRef ds:uri="7a570ce3-12ea-437d-aa23-d18d67af4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DBFC4B-7E45-46A7-A2A8-54C535B03FC3}">
  <ds:schemaRefs>
    <ds:schemaRef ds:uri="http://schemas.microsoft.com/sharepoint/v3/contenttype/forms"/>
  </ds:schemaRefs>
</ds:datastoreItem>
</file>

<file path=customXml/itemProps3.xml><?xml version="1.0" encoding="utf-8"?>
<ds:datastoreItem xmlns:ds="http://schemas.openxmlformats.org/officeDocument/2006/customXml" ds:itemID="{33BA91BC-8DFA-4B7B-9C68-10207204859B}">
  <ds:schemaRefs>
    <ds:schemaRef ds:uri="http://purl.org/dc/terms/"/>
    <ds:schemaRef ds:uri="http://schemas.openxmlformats.org/package/2006/metadata/core-properties"/>
    <ds:schemaRef ds:uri="http://schemas.microsoft.com/office/2006/documentManagement/types"/>
    <ds:schemaRef ds:uri="7a570ce3-12ea-437d-aa23-d18d67af4f30"/>
    <ds:schemaRef ds:uri="http://purl.org/dc/elements/1.1/"/>
    <ds:schemaRef ds:uri="http://schemas.microsoft.com/office/2006/metadata/properties"/>
    <ds:schemaRef ds:uri="http://schemas.microsoft.com/sharepoint/v3"/>
    <ds:schemaRef ds:uri="http://schemas.microsoft.com/office/infopath/2007/PartnerControls"/>
    <ds:schemaRef ds:uri="8e280bf7-3cf5-4f26-8552-d8c680afed4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data</vt:lpstr>
      <vt:lpstr>opmerkingen</vt:lpstr>
      <vt:lpstr>conclusies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Kosse, Amy</dc:creator>
  <cp:lastModifiedBy>Amy Kosse</cp:lastModifiedBy>
  <cp:lastPrinted>2023-01-16T13:22:19Z</cp:lastPrinted>
  <dcterms:created xsi:type="dcterms:W3CDTF">2023-01-09T11:59:45Z</dcterms:created>
  <dcterms:modified xsi:type="dcterms:W3CDTF">2023-04-17T10:22:09Z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0x0100DE4B1B51C56E496A8A04A2A9BE9A34550044EBE2866DD71B459D8DE0C51957F47C</vt:lpwstr>
  </property>
  <property fmtid="{D5CDD505-2E9C-101B-9397-08002B2CF9AE}" pid="3" name="Thema">
    <vt:lpwstr/>
  </property>
  <property fmtid="{D5CDD505-2E9C-101B-9397-08002B2CF9AE}" pid="4" name="qnh_Documenttype">
    <vt:lpwstr>1;#Rapport|85a594fe-3106-46ac-b3c0-b464bec78302</vt:lpwstr>
  </property>
  <property fmtid="{D5CDD505-2E9C-101B-9397-08002B2CF9AE}" pid="5" name="qnh_Project fase">
    <vt:lpwstr/>
  </property>
</Properties>
</file>